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6" windowHeight="7332" tabRatio="659" activeTab="1"/>
  </bookViews>
  <sheets>
    <sheet name="Daten" sheetId="1" r:id="rId1"/>
    <sheet name="Dia Anzahl" sheetId="2" r:id="rId2"/>
    <sheet name="DIA Legequote 14 Tage" sheetId="3" r:id="rId3"/>
    <sheet name="Dia Mittelwert" sheetId="4" r:id="rId4"/>
    <sheet name="Dia Eigewicht pro Tag" sheetId="5" r:id="rId5"/>
    <sheet name="Dia Eigewicht kumuliert" sheetId="6" r:id="rId6"/>
  </sheets>
  <definedNames/>
  <calcPr fullCalcOnLoad="1"/>
</workbook>
</file>

<file path=xl/sharedStrings.xml><?xml version="1.0" encoding="utf-8"?>
<sst xmlns="http://schemas.openxmlformats.org/spreadsheetml/2006/main" count="11" uniqueCount="11">
  <si>
    <t>Eigew.
Kum</t>
  </si>
  <si>
    <t>Ei-
gewicht</t>
  </si>
  <si>
    <t>Mittel-
wert</t>
  </si>
  <si>
    <t>Min</t>
  </si>
  <si>
    <t>Max</t>
  </si>
  <si>
    <t>Schlupftag</t>
  </si>
  <si>
    <t>Legebeginn:</t>
  </si>
  <si>
    <t>An-
zahl
Eier</t>
  </si>
  <si>
    <t>An-
zahl
Hennen</t>
  </si>
  <si>
    <t>Legequote:</t>
  </si>
  <si>
    <t>Legequote 14d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</si>
</sst>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 yyyy"/>
    <numFmt numFmtId="173" formatCode="&quot;Ei &quot;0"/>
    <numFmt numFmtId="174" formatCode="0.000"/>
    <numFmt numFmtId="175" formatCode="0.0"/>
    <numFmt numFmtId="176" formatCode="[$-407]dddd\,\ d\.\ mmmm\ yyyy"/>
    <numFmt numFmtId="177" formatCode="&quot;nach &quot;0.0&quot; Wochen&quot;"/>
    <numFmt numFmtId="178" formatCode="0.0%"/>
    <numFmt numFmtId="179" formatCode="&quot;Eier &quot;0"/>
    <numFmt numFmtId="180" formatCode="d/m;@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0.5"/>
      <name val="Arial"/>
      <family val="0"/>
    </font>
    <font>
      <sz val="10"/>
      <color indexed="48"/>
      <name val="Arial"/>
      <family val="0"/>
    </font>
    <font>
      <b/>
      <sz val="13"/>
      <color indexed="57"/>
      <name val="Arial"/>
      <family val="2"/>
    </font>
    <font>
      <b/>
      <sz val="11"/>
      <color indexed="18"/>
      <name val="Arial"/>
      <family val="2"/>
    </font>
    <font>
      <sz val="10"/>
      <color indexed="5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175" fontId="0" fillId="0" borderId="0" xfId="0" applyNumberFormat="1" applyAlignment="1">
      <alignment/>
    </xf>
    <xf numFmtId="0" fontId="0" fillId="0" borderId="0" xfId="0" applyAlignment="1">
      <alignment wrapText="1"/>
    </xf>
    <xf numFmtId="175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9" fontId="5" fillId="0" borderId="0" xfId="0" applyNumberFormat="1" applyFont="1" applyAlignment="1">
      <alignment horizontal="center" vertical="center"/>
    </xf>
    <xf numFmtId="9" fontId="0" fillId="0" borderId="0" xfId="17" applyAlignment="1">
      <alignment/>
    </xf>
    <xf numFmtId="9" fontId="7" fillId="0" borderId="0" xfId="0" applyNumberFormat="1" applyFont="1" applyAlignment="1">
      <alignment/>
    </xf>
    <xf numFmtId="177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78" fontId="0" fillId="0" borderId="0" xfId="17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Anzahl Wachteleier (grüne Linie: Anzahl Hennen)</a:t>
            </a:r>
          </a:p>
        </c:rich>
      </c:tx>
      <c:layout>
        <c:manualLayout>
          <c:xMode val="factor"/>
          <c:yMode val="factor"/>
          <c:x val="-0.133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Daten!$C$2</c:f>
              <c:strCache>
                <c:ptCount val="1"/>
                <c:pt idx="0">
                  <c:v>An-
zahl
Eier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Daten!$A$3:$A$200</c:f>
              <c:strCache>
                <c:ptCount val="198"/>
                <c:pt idx="0">
                  <c:v>41011</c:v>
                </c:pt>
                <c:pt idx="1">
                  <c:v>41012</c:v>
                </c:pt>
                <c:pt idx="2">
                  <c:v>41013</c:v>
                </c:pt>
                <c:pt idx="3">
                  <c:v>41014</c:v>
                </c:pt>
                <c:pt idx="4">
                  <c:v>41015</c:v>
                </c:pt>
                <c:pt idx="5">
                  <c:v>41016</c:v>
                </c:pt>
                <c:pt idx="6">
                  <c:v>41017</c:v>
                </c:pt>
                <c:pt idx="7">
                  <c:v>41018</c:v>
                </c:pt>
                <c:pt idx="8">
                  <c:v>41019</c:v>
                </c:pt>
                <c:pt idx="9">
                  <c:v>41020</c:v>
                </c:pt>
                <c:pt idx="10">
                  <c:v>41021</c:v>
                </c:pt>
                <c:pt idx="11">
                  <c:v>41022</c:v>
                </c:pt>
                <c:pt idx="12">
                  <c:v>41023</c:v>
                </c:pt>
                <c:pt idx="13">
                  <c:v>41024</c:v>
                </c:pt>
                <c:pt idx="14">
                  <c:v>41025</c:v>
                </c:pt>
                <c:pt idx="15">
                  <c:v>41026</c:v>
                </c:pt>
                <c:pt idx="16">
                  <c:v>41027</c:v>
                </c:pt>
                <c:pt idx="17">
                  <c:v>41028</c:v>
                </c:pt>
                <c:pt idx="18">
                  <c:v>41029</c:v>
                </c:pt>
                <c:pt idx="19">
                  <c:v>41030</c:v>
                </c:pt>
                <c:pt idx="20">
                  <c:v>41031</c:v>
                </c:pt>
                <c:pt idx="21">
                  <c:v>41032</c:v>
                </c:pt>
                <c:pt idx="22">
                  <c:v>41033</c:v>
                </c:pt>
                <c:pt idx="23">
                  <c:v>41034</c:v>
                </c:pt>
                <c:pt idx="24">
                  <c:v>41035</c:v>
                </c:pt>
                <c:pt idx="25">
                  <c:v>41036</c:v>
                </c:pt>
                <c:pt idx="26">
                  <c:v>41037</c:v>
                </c:pt>
                <c:pt idx="27">
                  <c:v>41038</c:v>
                </c:pt>
                <c:pt idx="28">
                  <c:v>41039</c:v>
                </c:pt>
                <c:pt idx="29">
                  <c:v>41040</c:v>
                </c:pt>
                <c:pt idx="30">
                  <c:v>41041</c:v>
                </c:pt>
                <c:pt idx="31">
                  <c:v>41042</c:v>
                </c:pt>
                <c:pt idx="32">
                  <c:v>41043</c:v>
                </c:pt>
                <c:pt idx="33">
                  <c:v>41044</c:v>
                </c:pt>
                <c:pt idx="34">
                  <c:v>41045</c:v>
                </c:pt>
                <c:pt idx="35">
                  <c:v>41046</c:v>
                </c:pt>
                <c:pt idx="36">
                  <c:v>41047</c:v>
                </c:pt>
                <c:pt idx="37">
                  <c:v>41048</c:v>
                </c:pt>
                <c:pt idx="38">
                  <c:v>41049</c:v>
                </c:pt>
                <c:pt idx="39">
                  <c:v>41050</c:v>
                </c:pt>
                <c:pt idx="40">
                  <c:v>41051</c:v>
                </c:pt>
                <c:pt idx="41">
                  <c:v>41052</c:v>
                </c:pt>
                <c:pt idx="42">
                  <c:v>41053</c:v>
                </c:pt>
                <c:pt idx="43">
                  <c:v>41054</c:v>
                </c:pt>
                <c:pt idx="44">
                  <c:v>41055</c:v>
                </c:pt>
                <c:pt idx="45">
                  <c:v>41056</c:v>
                </c:pt>
                <c:pt idx="46">
                  <c:v>41057</c:v>
                </c:pt>
                <c:pt idx="47">
                  <c:v>41058</c:v>
                </c:pt>
                <c:pt idx="48">
                  <c:v>41059</c:v>
                </c:pt>
                <c:pt idx="49">
                  <c:v>41060</c:v>
                </c:pt>
                <c:pt idx="50">
                  <c:v>41061</c:v>
                </c:pt>
                <c:pt idx="51">
                  <c:v>41062</c:v>
                </c:pt>
                <c:pt idx="52">
                  <c:v>41063</c:v>
                </c:pt>
                <c:pt idx="53">
                  <c:v>41064</c:v>
                </c:pt>
                <c:pt idx="54">
                  <c:v>41065</c:v>
                </c:pt>
                <c:pt idx="55">
                  <c:v>41066</c:v>
                </c:pt>
                <c:pt idx="56">
                  <c:v>41067</c:v>
                </c:pt>
                <c:pt idx="57">
                  <c:v>41068</c:v>
                </c:pt>
                <c:pt idx="58">
                  <c:v>41069</c:v>
                </c:pt>
                <c:pt idx="59">
                  <c:v>41070</c:v>
                </c:pt>
                <c:pt idx="60">
                  <c:v>41071</c:v>
                </c:pt>
                <c:pt idx="61">
                  <c:v>41072</c:v>
                </c:pt>
                <c:pt idx="62">
                  <c:v>41073</c:v>
                </c:pt>
                <c:pt idx="63">
                  <c:v>41074</c:v>
                </c:pt>
                <c:pt idx="64">
                  <c:v>41075</c:v>
                </c:pt>
                <c:pt idx="65">
                  <c:v>41076</c:v>
                </c:pt>
                <c:pt idx="66">
                  <c:v>41077</c:v>
                </c:pt>
                <c:pt idx="67">
                  <c:v>41078</c:v>
                </c:pt>
                <c:pt idx="68">
                  <c:v>41079</c:v>
                </c:pt>
                <c:pt idx="69">
                  <c:v>41080</c:v>
                </c:pt>
                <c:pt idx="70">
                  <c:v>41081</c:v>
                </c:pt>
                <c:pt idx="71">
                  <c:v>41082</c:v>
                </c:pt>
                <c:pt idx="72">
                  <c:v>41083</c:v>
                </c:pt>
                <c:pt idx="73">
                  <c:v>41084</c:v>
                </c:pt>
                <c:pt idx="74">
                  <c:v>41085</c:v>
                </c:pt>
                <c:pt idx="75">
                  <c:v>41086</c:v>
                </c:pt>
                <c:pt idx="76">
                  <c:v>41087</c:v>
                </c:pt>
                <c:pt idx="77">
                  <c:v>41088</c:v>
                </c:pt>
                <c:pt idx="78">
                  <c:v>41089</c:v>
                </c:pt>
                <c:pt idx="79">
                  <c:v>41090</c:v>
                </c:pt>
                <c:pt idx="80">
                  <c:v>41091</c:v>
                </c:pt>
                <c:pt idx="81">
                  <c:v>41092</c:v>
                </c:pt>
                <c:pt idx="82">
                  <c:v>41093</c:v>
                </c:pt>
                <c:pt idx="83">
                  <c:v>41094</c:v>
                </c:pt>
                <c:pt idx="84">
                  <c:v>41095</c:v>
                </c:pt>
                <c:pt idx="85">
                  <c:v>41096</c:v>
                </c:pt>
                <c:pt idx="86">
                  <c:v>41097</c:v>
                </c:pt>
                <c:pt idx="87">
                  <c:v>41098</c:v>
                </c:pt>
                <c:pt idx="88">
                  <c:v>41099</c:v>
                </c:pt>
                <c:pt idx="89">
                  <c:v>41100</c:v>
                </c:pt>
                <c:pt idx="90">
                  <c:v>41101</c:v>
                </c:pt>
                <c:pt idx="91">
                  <c:v>41102</c:v>
                </c:pt>
                <c:pt idx="92">
                  <c:v>41103</c:v>
                </c:pt>
                <c:pt idx="93">
                  <c:v>41104</c:v>
                </c:pt>
                <c:pt idx="94">
                  <c:v>41105</c:v>
                </c:pt>
                <c:pt idx="95">
                  <c:v>41106</c:v>
                </c:pt>
                <c:pt idx="96">
                  <c:v>41107</c:v>
                </c:pt>
                <c:pt idx="97">
                  <c:v>41108</c:v>
                </c:pt>
                <c:pt idx="98">
                  <c:v>41109</c:v>
                </c:pt>
                <c:pt idx="99">
                  <c:v>41110</c:v>
                </c:pt>
                <c:pt idx="100">
                  <c:v>41111</c:v>
                </c:pt>
                <c:pt idx="101">
                  <c:v>41112</c:v>
                </c:pt>
                <c:pt idx="102">
                  <c:v>41113</c:v>
                </c:pt>
                <c:pt idx="103">
                  <c:v>41114</c:v>
                </c:pt>
                <c:pt idx="104">
                  <c:v>41115</c:v>
                </c:pt>
                <c:pt idx="105">
                  <c:v>41116</c:v>
                </c:pt>
                <c:pt idx="106">
                  <c:v>41117</c:v>
                </c:pt>
                <c:pt idx="107">
                  <c:v>41118</c:v>
                </c:pt>
                <c:pt idx="108">
                  <c:v>41119</c:v>
                </c:pt>
                <c:pt idx="109">
                  <c:v>41120</c:v>
                </c:pt>
                <c:pt idx="110">
                  <c:v>41121</c:v>
                </c:pt>
                <c:pt idx="111">
                  <c:v>41122</c:v>
                </c:pt>
                <c:pt idx="112">
                  <c:v>41123</c:v>
                </c:pt>
                <c:pt idx="113">
                  <c:v>41124</c:v>
                </c:pt>
                <c:pt idx="114">
                  <c:v>41125</c:v>
                </c:pt>
                <c:pt idx="115">
                  <c:v>41126</c:v>
                </c:pt>
                <c:pt idx="116">
                  <c:v>41127</c:v>
                </c:pt>
                <c:pt idx="117">
                  <c:v>41128</c:v>
                </c:pt>
                <c:pt idx="118">
                  <c:v>41129</c:v>
                </c:pt>
                <c:pt idx="119">
                  <c:v>41130</c:v>
                </c:pt>
                <c:pt idx="120">
                  <c:v>41131</c:v>
                </c:pt>
                <c:pt idx="121">
                  <c:v>41132</c:v>
                </c:pt>
                <c:pt idx="122">
                  <c:v>41133</c:v>
                </c:pt>
                <c:pt idx="123">
                  <c:v>41134</c:v>
                </c:pt>
                <c:pt idx="124">
                  <c:v>41135</c:v>
                </c:pt>
                <c:pt idx="125">
                  <c:v>41136</c:v>
                </c:pt>
                <c:pt idx="126">
                  <c:v>41137</c:v>
                </c:pt>
                <c:pt idx="127">
                  <c:v>41138</c:v>
                </c:pt>
                <c:pt idx="128">
                  <c:v>41139</c:v>
                </c:pt>
                <c:pt idx="129">
                  <c:v>41140</c:v>
                </c:pt>
                <c:pt idx="130">
                  <c:v>41141</c:v>
                </c:pt>
                <c:pt idx="131">
                  <c:v>41142</c:v>
                </c:pt>
                <c:pt idx="132">
                  <c:v>41143</c:v>
                </c:pt>
                <c:pt idx="133">
                  <c:v>41144</c:v>
                </c:pt>
                <c:pt idx="134">
                  <c:v>41145</c:v>
                </c:pt>
                <c:pt idx="135">
                  <c:v>41146</c:v>
                </c:pt>
                <c:pt idx="136">
                  <c:v>41147</c:v>
                </c:pt>
                <c:pt idx="137">
                  <c:v>41148</c:v>
                </c:pt>
                <c:pt idx="138">
                  <c:v>41149</c:v>
                </c:pt>
                <c:pt idx="139">
                  <c:v>41150</c:v>
                </c:pt>
                <c:pt idx="140">
                  <c:v>41151</c:v>
                </c:pt>
                <c:pt idx="141">
                  <c:v>41152</c:v>
                </c:pt>
                <c:pt idx="142">
                  <c:v>41153</c:v>
                </c:pt>
                <c:pt idx="143">
                  <c:v>41154</c:v>
                </c:pt>
                <c:pt idx="144">
                  <c:v>41155</c:v>
                </c:pt>
                <c:pt idx="145">
                  <c:v>41156</c:v>
                </c:pt>
                <c:pt idx="146">
                  <c:v>41157</c:v>
                </c:pt>
                <c:pt idx="147">
                  <c:v>41158</c:v>
                </c:pt>
                <c:pt idx="148">
                  <c:v>41159</c:v>
                </c:pt>
                <c:pt idx="149">
                  <c:v>41160</c:v>
                </c:pt>
                <c:pt idx="150">
                  <c:v>41161</c:v>
                </c:pt>
                <c:pt idx="151">
                  <c:v>41162</c:v>
                </c:pt>
                <c:pt idx="152">
                  <c:v>41163</c:v>
                </c:pt>
                <c:pt idx="153">
                  <c:v>41164</c:v>
                </c:pt>
                <c:pt idx="154">
                  <c:v>41165</c:v>
                </c:pt>
                <c:pt idx="155">
                  <c:v>41166</c:v>
                </c:pt>
                <c:pt idx="156">
                  <c:v>41167</c:v>
                </c:pt>
                <c:pt idx="157">
                  <c:v>41168</c:v>
                </c:pt>
                <c:pt idx="158">
                  <c:v>41169</c:v>
                </c:pt>
                <c:pt idx="159">
                  <c:v>41170</c:v>
                </c:pt>
                <c:pt idx="160">
                  <c:v>41171</c:v>
                </c:pt>
                <c:pt idx="161">
                  <c:v>41172</c:v>
                </c:pt>
                <c:pt idx="162">
                  <c:v>41173</c:v>
                </c:pt>
                <c:pt idx="163">
                  <c:v>41174</c:v>
                </c:pt>
                <c:pt idx="164">
                  <c:v>41175</c:v>
                </c:pt>
                <c:pt idx="165">
                  <c:v>41176</c:v>
                </c:pt>
                <c:pt idx="166">
                  <c:v>41177</c:v>
                </c:pt>
                <c:pt idx="167">
                  <c:v>41178</c:v>
                </c:pt>
                <c:pt idx="168">
                  <c:v>41179</c:v>
                </c:pt>
                <c:pt idx="169">
                  <c:v>41180</c:v>
                </c:pt>
                <c:pt idx="170">
                  <c:v>41181</c:v>
                </c:pt>
                <c:pt idx="171">
                  <c:v>41182</c:v>
                </c:pt>
                <c:pt idx="172">
                  <c:v>41183</c:v>
                </c:pt>
                <c:pt idx="173">
                  <c:v>41184</c:v>
                </c:pt>
                <c:pt idx="174">
                  <c:v>41185</c:v>
                </c:pt>
                <c:pt idx="175">
                  <c:v>41186</c:v>
                </c:pt>
                <c:pt idx="176">
                  <c:v>41187</c:v>
                </c:pt>
                <c:pt idx="177">
                  <c:v>41188</c:v>
                </c:pt>
                <c:pt idx="178">
                  <c:v>41189</c:v>
                </c:pt>
                <c:pt idx="179">
                  <c:v>41190</c:v>
                </c:pt>
                <c:pt idx="180">
                  <c:v>41191</c:v>
                </c:pt>
                <c:pt idx="181">
                  <c:v>41192</c:v>
                </c:pt>
                <c:pt idx="182">
                  <c:v>41193</c:v>
                </c:pt>
                <c:pt idx="183">
                  <c:v>41194</c:v>
                </c:pt>
                <c:pt idx="184">
                  <c:v>41195</c:v>
                </c:pt>
                <c:pt idx="185">
                  <c:v>41196</c:v>
                </c:pt>
                <c:pt idx="186">
                  <c:v>41197</c:v>
                </c:pt>
                <c:pt idx="187">
                  <c:v>41198</c:v>
                </c:pt>
                <c:pt idx="188">
                  <c:v>41199</c:v>
                </c:pt>
                <c:pt idx="189">
                  <c:v>41200</c:v>
                </c:pt>
                <c:pt idx="190">
                  <c:v>41201</c:v>
                </c:pt>
              </c:strCache>
            </c:strRef>
          </c:cat>
          <c:val>
            <c:numRef>
              <c:f>Daten!$C$3:$C$200</c:f>
              <c:numCache>
                <c:ptCount val="198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12</c:v>
                </c:pt>
                <c:pt idx="24">
                  <c:v>14</c:v>
                </c:pt>
                <c:pt idx="25">
                  <c:v>12</c:v>
                </c:pt>
                <c:pt idx="26">
                  <c:v>12</c:v>
                </c:pt>
                <c:pt idx="27">
                  <c:v>10</c:v>
                </c:pt>
                <c:pt idx="28">
                  <c:v>11</c:v>
                </c:pt>
                <c:pt idx="29">
                  <c:v>13</c:v>
                </c:pt>
                <c:pt idx="30">
                  <c:v>11</c:v>
                </c:pt>
                <c:pt idx="31">
                  <c:v>13</c:v>
                </c:pt>
                <c:pt idx="32">
                  <c:v>11</c:v>
                </c:pt>
                <c:pt idx="33">
                  <c:v>12</c:v>
                </c:pt>
                <c:pt idx="34">
                  <c:v>12</c:v>
                </c:pt>
                <c:pt idx="35">
                  <c:v>11</c:v>
                </c:pt>
                <c:pt idx="36">
                  <c:v>13</c:v>
                </c:pt>
                <c:pt idx="37">
                  <c:v>12</c:v>
                </c:pt>
                <c:pt idx="38">
                  <c:v>11</c:v>
                </c:pt>
                <c:pt idx="39">
                  <c:v>12</c:v>
                </c:pt>
                <c:pt idx="40">
                  <c:v>10</c:v>
                </c:pt>
                <c:pt idx="41">
                  <c:v>14</c:v>
                </c:pt>
                <c:pt idx="42">
                  <c:v>12</c:v>
                </c:pt>
                <c:pt idx="43">
                  <c:v>10</c:v>
                </c:pt>
                <c:pt idx="44">
                  <c:v>12</c:v>
                </c:pt>
                <c:pt idx="45">
                  <c:v>14</c:v>
                </c:pt>
                <c:pt idx="46">
                  <c:v>9</c:v>
                </c:pt>
                <c:pt idx="47">
                  <c:v>7</c:v>
                </c:pt>
                <c:pt idx="48">
                  <c:v>15</c:v>
                </c:pt>
                <c:pt idx="49">
                  <c:v>14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6</c:v>
                </c:pt>
                <c:pt idx="56">
                  <c:v>10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7</c:v>
                </c:pt>
                <c:pt idx="61">
                  <c:v>11</c:v>
                </c:pt>
                <c:pt idx="62">
                  <c:v>10</c:v>
                </c:pt>
                <c:pt idx="63">
                  <c:v>10</c:v>
                </c:pt>
                <c:pt idx="64">
                  <c:v>12</c:v>
                </c:pt>
                <c:pt idx="65">
                  <c:v>8</c:v>
                </c:pt>
                <c:pt idx="66">
                  <c:v>12</c:v>
                </c:pt>
                <c:pt idx="67">
                  <c:v>10</c:v>
                </c:pt>
                <c:pt idx="68">
                  <c:v>10</c:v>
                </c:pt>
                <c:pt idx="69">
                  <c:v>7</c:v>
                </c:pt>
                <c:pt idx="70">
                  <c:v>12</c:v>
                </c:pt>
                <c:pt idx="71">
                  <c:v>8</c:v>
                </c:pt>
                <c:pt idx="72">
                  <c:v>10</c:v>
                </c:pt>
                <c:pt idx="73">
                  <c:v>9</c:v>
                </c:pt>
                <c:pt idx="74">
                  <c:v>10</c:v>
                </c:pt>
                <c:pt idx="75">
                  <c:v>9</c:v>
                </c:pt>
                <c:pt idx="76">
                  <c:v>11</c:v>
                </c:pt>
                <c:pt idx="77">
                  <c:v>11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16</c:v>
                </c:pt>
                <c:pt idx="82">
                  <c:v>14</c:v>
                </c:pt>
                <c:pt idx="83">
                  <c:v>14</c:v>
                </c:pt>
                <c:pt idx="84">
                  <c:v>14</c:v>
                </c:pt>
                <c:pt idx="85">
                  <c:v>13</c:v>
                </c:pt>
                <c:pt idx="86">
                  <c:v>12</c:v>
                </c:pt>
                <c:pt idx="87">
                  <c:v>14</c:v>
                </c:pt>
                <c:pt idx="88">
                  <c:v>13</c:v>
                </c:pt>
                <c:pt idx="89">
                  <c:v>16</c:v>
                </c:pt>
                <c:pt idx="90">
                  <c:v>13</c:v>
                </c:pt>
                <c:pt idx="91">
                  <c:v>16</c:v>
                </c:pt>
                <c:pt idx="92">
                  <c:v>17</c:v>
                </c:pt>
                <c:pt idx="93">
                  <c:v>8</c:v>
                </c:pt>
                <c:pt idx="94">
                  <c:v>9</c:v>
                </c:pt>
                <c:pt idx="95">
                  <c:v>9</c:v>
                </c:pt>
                <c:pt idx="96">
                  <c:v>10</c:v>
                </c:pt>
                <c:pt idx="97">
                  <c:v>9</c:v>
                </c:pt>
                <c:pt idx="98">
                  <c:v>7</c:v>
                </c:pt>
                <c:pt idx="99">
                  <c:v>15</c:v>
                </c:pt>
                <c:pt idx="100">
                  <c:v>11</c:v>
                </c:pt>
                <c:pt idx="101">
                  <c:v>9</c:v>
                </c:pt>
                <c:pt idx="102">
                  <c:v>12</c:v>
                </c:pt>
                <c:pt idx="103">
                  <c:v>9</c:v>
                </c:pt>
                <c:pt idx="104">
                  <c:v>10</c:v>
                </c:pt>
                <c:pt idx="105">
                  <c:v>10</c:v>
                </c:pt>
                <c:pt idx="106">
                  <c:v>8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10</c:v>
                </c:pt>
                <c:pt idx="111">
                  <c:v>11</c:v>
                </c:pt>
                <c:pt idx="112">
                  <c:v>7</c:v>
                </c:pt>
                <c:pt idx="113">
                  <c:v>12</c:v>
                </c:pt>
                <c:pt idx="114">
                  <c:v>8</c:v>
                </c:pt>
                <c:pt idx="115">
                  <c:v>10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10</c:v>
                </c:pt>
                <c:pt idx="120">
                  <c:v>8</c:v>
                </c:pt>
                <c:pt idx="121">
                  <c:v>12</c:v>
                </c:pt>
                <c:pt idx="122">
                  <c:v>9</c:v>
                </c:pt>
                <c:pt idx="123">
                  <c:v>6</c:v>
                </c:pt>
                <c:pt idx="124">
                  <c:v>7</c:v>
                </c:pt>
                <c:pt idx="125">
                  <c:v>11</c:v>
                </c:pt>
                <c:pt idx="126">
                  <c:v>10</c:v>
                </c:pt>
                <c:pt idx="127">
                  <c:v>6</c:v>
                </c:pt>
                <c:pt idx="128">
                  <c:v>11</c:v>
                </c:pt>
                <c:pt idx="129">
                  <c:v>6</c:v>
                </c:pt>
                <c:pt idx="130">
                  <c:v>6</c:v>
                </c:pt>
                <c:pt idx="131">
                  <c:v>11</c:v>
                </c:pt>
                <c:pt idx="132">
                  <c:v>11</c:v>
                </c:pt>
                <c:pt idx="133">
                  <c:v>10</c:v>
                </c:pt>
                <c:pt idx="134">
                  <c:v>11</c:v>
                </c:pt>
                <c:pt idx="135">
                  <c:v>10</c:v>
                </c:pt>
                <c:pt idx="136">
                  <c:v>9</c:v>
                </c:pt>
                <c:pt idx="137">
                  <c:v>6</c:v>
                </c:pt>
                <c:pt idx="138">
                  <c:v>6</c:v>
                </c:pt>
                <c:pt idx="139">
                  <c:v>4</c:v>
                </c:pt>
                <c:pt idx="140">
                  <c:v>7</c:v>
                </c:pt>
                <c:pt idx="141">
                  <c:v>9</c:v>
                </c:pt>
                <c:pt idx="142">
                  <c:v>7</c:v>
                </c:pt>
                <c:pt idx="143">
                  <c:v>8</c:v>
                </c:pt>
                <c:pt idx="144">
                  <c:v>5</c:v>
                </c:pt>
                <c:pt idx="145">
                  <c:v>13</c:v>
                </c:pt>
                <c:pt idx="146">
                  <c:v>3</c:v>
                </c:pt>
                <c:pt idx="147">
                  <c:v>10</c:v>
                </c:pt>
                <c:pt idx="148">
                  <c:v>10</c:v>
                </c:pt>
                <c:pt idx="149">
                  <c:v>6</c:v>
                </c:pt>
                <c:pt idx="150">
                  <c:v>5</c:v>
                </c:pt>
                <c:pt idx="151">
                  <c:v>12</c:v>
                </c:pt>
                <c:pt idx="152">
                  <c:v>7</c:v>
                </c:pt>
                <c:pt idx="153">
                  <c:v>8</c:v>
                </c:pt>
                <c:pt idx="154">
                  <c:v>6</c:v>
                </c:pt>
                <c:pt idx="155">
                  <c:v>9</c:v>
                </c:pt>
                <c:pt idx="156">
                  <c:v>7</c:v>
                </c:pt>
                <c:pt idx="157">
                  <c:v>6</c:v>
                </c:pt>
                <c:pt idx="158">
                  <c:v>10</c:v>
                </c:pt>
                <c:pt idx="159">
                  <c:v>5</c:v>
                </c:pt>
                <c:pt idx="160">
                  <c:v>1</c:v>
                </c:pt>
                <c:pt idx="161">
                  <c:v>6</c:v>
                </c:pt>
                <c:pt idx="162">
                  <c:v>7</c:v>
                </c:pt>
                <c:pt idx="163">
                  <c:v>5</c:v>
                </c:pt>
                <c:pt idx="164">
                  <c:v>5</c:v>
                </c:pt>
                <c:pt idx="165">
                  <c:v>3</c:v>
                </c:pt>
                <c:pt idx="166">
                  <c:v>7</c:v>
                </c:pt>
                <c:pt idx="167">
                  <c:v>5</c:v>
                </c:pt>
                <c:pt idx="168">
                  <c:v>5</c:v>
                </c:pt>
                <c:pt idx="169">
                  <c:v>4</c:v>
                </c:pt>
                <c:pt idx="170">
                  <c:v>7</c:v>
                </c:pt>
                <c:pt idx="171">
                  <c:v>2</c:v>
                </c:pt>
                <c:pt idx="172">
                  <c:v>5</c:v>
                </c:pt>
                <c:pt idx="173">
                  <c:v>4</c:v>
                </c:pt>
                <c:pt idx="174">
                  <c:v>7</c:v>
                </c:pt>
                <c:pt idx="175">
                  <c:v>6</c:v>
                </c:pt>
                <c:pt idx="176">
                  <c:v>4</c:v>
                </c:pt>
                <c:pt idx="177">
                  <c:v>6</c:v>
                </c:pt>
                <c:pt idx="178">
                  <c:v>3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7</c:v>
                </c:pt>
                <c:pt idx="183">
                  <c:v>5</c:v>
                </c:pt>
                <c:pt idx="184">
                  <c:v>3</c:v>
                </c:pt>
                <c:pt idx="185">
                  <c:v>3</c:v>
                </c:pt>
                <c:pt idx="186">
                  <c:v>5</c:v>
                </c:pt>
                <c:pt idx="187">
                  <c:v>4</c:v>
                </c:pt>
                <c:pt idx="188">
                  <c:v>4</c:v>
                </c:pt>
                <c:pt idx="189">
                  <c:v>3</c:v>
                </c:pt>
                <c:pt idx="190">
                  <c:v>4</c:v>
                </c:pt>
              </c:numCache>
            </c:numRef>
          </c:val>
        </c:ser>
        <c:gapWidth val="10"/>
        <c:axId val="4468993"/>
        <c:axId val="40220938"/>
      </c:barChart>
      <c:lineChart>
        <c:grouping val="standard"/>
        <c:varyColors val="0"/>
        <c:ser>
          <c:idx val="1"/>
          <c:order val="1"/>
          <c:tx>
            <c:v>Anzahl Eier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Daten!$B$3:$B$200</c:f>
              <c:numCache>
                <c:ptCount val="198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11</c:v>
                </c:pt>
                <c:pt idx="76">
                  <c:v>12</c:v>
                </c:pt>
                <c:pt idx="77">
                  <c:v>12</c:v>
                </c:pt>
                <c:pt idx="78">
                  <c:v>13</c:v>
                </c:pt>
                <c:pt idx="79">
                  <c:v>14</c:v>
                </c:pt>
                <c:pt idx="80">
                  <c:v>15</c:v>
                </c:pt>
                <c:pt idx="81">
                  <c:v>16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17</c:v>
                </c:pt>
                <c:pt idx="89">
                  <c:v>17</c:v>
                </c:pt>
                <c:pt idx="90">
                  <c:v>17</c:v>
                </c:pt>
                <c:pt idx="91">
                  <c:v>17</c:v>
                </c:pt>
                <c:pt idx="92">
                  <c:v>17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9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8</c:v>
                </c:pt>
                <c:pt idx="168">
                  <c:v>8</c:v>
                </c:pt>
                <c:pt idx="169">
                  <c:v>8</c:v>
                </c:pt>
                <c:pt idx="170">
                  <c:v>8</c:v>
                </c:pt>
                <c:pt idx="171">
                  <c:v>8</c:v>
                </c:pt>
                <c:pt idx="172">
                  <c:v>8</c:v>
                </c:pt>
                <c:pt idx="173">
                  <c:v>8</c:v>
                </c:pt>
                <c:pt idx="174">
                  <c:v>8</c:v>
                </c:pt>
                <c:pt idx="175">
                  <c:v>8</c:v>
                </c:pt>
                <c:pt idx="176">
                  <c:v>8</c:v>
                </c:pt>
                <c:pt idx="177">
                  <c:v>8</c:v>
                </c:pt>
                <c:pt idx="178">
                  <c:v>8</c:v>
                </c:pt>
                <c:pt idx="179">
                  <c:v>8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9</c:v>
                </c:pt>
                <c:pt idx="190">
                  <c:v>9</c:v>
                </c:pt>
              </c:numCache>
            </c:numRef>
          </c:val>
          <c:smooth val="0"/>
        </c:ser>
        <c:axId val="4468993"/>
        <c:axId val="40220938"/>
      </c:lineChart>
      <c:dateAx>
        <c:axId val="4468993"/>
        <c:scaling>
          <c:orientation val="minMax"/>
        </c:scaling>
        <c:axPos val="b"/>
        <c:delete val="0"/>
        <c:numFmt formatCode="d/m;@" sourceLinked="0"/>
        <c:majorTickMark val="out"/>
        <c:minorTickMark val="none"/>
        <c:tickLblPos val="nextTo"/>
        <c:crossAx val="40220938"/>
        <c:crosses val="autoZero"/>
        <c:auto val="0"/>
        <c:noMultiLvlLbl val="0"/>
      </c:dateAx>
      <c:valAx>
        <c:axId val="40220938"/>
        <c:scaling>
          <c:orientation val="minMax"/>
          <c:max val="1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89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Legequote [Anzahl Eier / Anzahl Hennen] im Durchschnitt der letzten 14 Tage</a:t>
            </a:r>
          </a:p>
        </c:rich>
      </c:tx>
      <c:layout>
        <c:manualLayout>
          <c:xMode val="factor"/>
          <c:yMode val="factor"/>
          <c:x val="0.000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3"/>
        </c:manualLayout>
      </c:layout>
      <c:lineChart>
        <c:grouping val="standard"/>
        <c:varyColors val="0"/>
        <c:ser>
          <c:idx val="0"/>
          <c:order val="0"/>
          <c:tx>
            <c:v>Anzahl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Daten!$A$20:$A$200</c:f>
              <c:strCache>
                <c:ptCount val="181"/>
                <c:pt idx="0">
                  <c:v>41028</c:v>
                </c:pt>
                <c:pt idx="1">
                  <c:v>41029</c:v>
                </c:pt>
                <c:pt idx="2">
                  <c:v>41030</c:v>
                </c:pt>
                <c:pt idx="3">
                  <c:v>41031</c:v>
                </c:pt>
                <c:pt idx="4">
                  <c:v>41032</c:v>
                </c:pt>
                <c:pt idx="5">
                  <c:v>41033</c:v>
                </c:pt>
                <c:pt idx="6">
                  <c:v>41034</c:v>
                </c:pt>
                <c:pt idx="7">
                  <c:v>41035</c:v>
                </c:pt>
                <c:pt idx="8">
                  <c:v>41036</c:v>
                </c:pt>
                <c:pt idx="9">
                  <c:v>41037</c:v>
                </c:pt>
                <c:pt idx="10">
                  <c:v>41038</c:v>
                </c:pt>
                <c:pt idx="11">
                  <c:v>41039</c:v>
                </c:pt>
                <c:pt idx="12">
                  <c:v>41040</c:v>
                </c:pt>
                <c:pt idx="13">
                  <c:v>41041</c:v>
                </c:pt>
                <c:pt idx="14">
                  <c:v>41042</c:v>
                </c:pt>
                <c:pt idx="15">
                  <c:v>41043</c:v>
                </c:pt>
                <c:pt idx="16">
                  <c:v>41044</c:v>
                </c:pt>
                <c:pt idx="17">
                  <c:v>41045</c:v>
                </c:pt>
                <c:pt idx="18">
                  <c:v>41046</c:v>
                </c:pt>
                <c:pt idx="19">
                  <c:v>41047</c:v>
                </c:pt>
                <c:pt idx="20">
                  <c:v>41048</c:v>
                </c:pt>
                <c:pt idx="21">
                  <c:v>41049</c:v>
                </c:pt>
                <c:pt idx="22">
                  <c:v>41050</c:v>
                </c:pt>
                <c:pt idx="23">
                  <c:v>41051</c:v>
                </c:pt>
                <c:pt idx="24">
                  <c:v>41052</c:v>
                </c:pt>
                <c:pt idx="25">
                  <c:v>41053</c:v>
                </c:pt>
                <c:pt idx="26">
                  <c:v>41054</c:v>
                </c:pt>
                <c:pt idx="27">
                  <c:v>41055</c:v>
                </c:pt>
                <c:pt idx="28">
                  <c:v>41056</c:v>
                </c:pt>
                <c:pt idx="29">
                  <c:v>41057</c:v>
                </c:pt>
                <c:pt idx="30">
                  <c:v>41058</c:v>
                </c:pt>
                <c:pt idx="31">
                  <c:v>41059</c:v>
                </c:pt>
                <c:pt idx="32">
                  <c:v>41060</c:v>
                </c:pt>
                <c:pt idx="33">
                  <c:v>41061</c:v>
                </c:pt>
                <c:pt idx="34">
                  <c:v>41062</c:v>
                </c:pt>
                <c:pt idx="35">
                  <c:v>41063</c:v>
                </c:pt>
                <c:pt idx="36">
                  <c:v>41064</c:v>
                </c:pt>
                <c:pt idx="37">
                  <c:v>41065</c:v>
                </c:pt>
                <c:pt idx="38">
                  <c:v>41066</c:v>
                </c:pt>
                <c:pt idx="39">
                  <c:v>41067</c:v>
                </c:pt>
                <c:pt idx="40">
                  <c:v>41068</c:v>
                </c:pt>
                <c:pt idx="41">
                  <c:v>41069</c:v>
                </c:pt>
                <c:pt idx="42">
                  <c:v>41070</c:v>
                </c:pt>
                <c:pt idx="43">
                  <c:v>41071</c:v>
                </c:pt>
                <c:pt idx="44">
                  <c:v>41072</c:v>
                </c:pt>
                <c:pt idx="45">
                  <c:v>41073</c:v>
                </c:pt>
                <c:pt idx="46">
                  <c:v>41074</c:v>
                </c:pt>
                <c:pt idx="47">
                  <c:v>41075</c:v>
                </c:pt>
                <c:pt idx="48">
                  <c:v>41076</c:v>
                </c:pt>
                <c:pt idx="49">
                  <c:v>41077</c:v>
                </c:pt>
                <c:pt idx="50">
                  <c:v>41078</c:v>
                </c:pt>
                <c:pt idx="51">
                  <c:v>41079</c:v>
                </c:pt>
                <c:pt idx="52">
                  <c:v>41080</c:v>
                </c:pt>
                <c:pt idx="53">
                  <c:v>41081</c:v>
                </c:pt>
                <c:pt idx="54">
                  <c:v>41082</c:v>
                </c:pt>
                <c:pt idx="55">
                  <c:v>41083</c:v>
                </c:pt>
                <c:pt idx="56">
                  <c:v>41084</c:v>
                </c:pt>
                <c:pt idx="57">
                  <c:v>41085</c:v>
                </c:pt>
                <c:pt idx="58">
                  <c:v>41086</c:v>
                </c:pt>
                <c:pt idx="59">
                  <c:v>41087</c:v>
                </c:pt>
                <c:pt idx="60">
                  <c:v>41088</c:v>
                </c:pt>
                <c:pt idx="61">
                  <c:v>41089</c:v>
                </c:pt>
                <c:pt idx="62">
                  <c:v>41090</c:v>
                </c:pt>
                <c:pt idx="63">
                  <c:v>41091</c:v>
                </c:pt>
                <c:pt idx="64">
                  <c:v>41092</c:v>
                </c:pt>
                <c:pt idx="65">
                  <c:v>41093</c:v>
                </c:pt>
                <c:pt idx="66">
                  <c:v>41094</c:v>
                </c:pt>
                <c:pt idx="67">
                  <c:v>41095</c:v>
                </c:pt>
                <c:pt idx="68">
                  <c:v>41096</c:v>
                </c:pt>
                <c:pt idx="69">
                  <c:v>41097</c:v>
                </c:pt>
                <c:pt idx="70">
                  <c:v>41098</c:v>
                </c:pt>
                <c:pt idx="71">
                  <c:v>41099</c:v>
                </c:pt>
                <c:pt idx="72">
                  <c:v>41100</c:v>
                </c:pt>
                <c:pt idx="73">
                  <c:v>41101</c:v>
                </c:pt>
                <c:pt idx="74">
                  <c:v>41102</c:v>
                </c:pt>
                <c:pt idx="75">
                  <c:v>41103</c:v>
                </c:pt>
                <c:pt idx="76">
                  <c:v>41104</c:v>
                </c:pt>
                <c:pt idx="77">
                  <c:v>41105</c:v>
                </c:pt>
                <c:pt idx="78">
                  <c:v>41106</c:v>
                </c:pt>
                <c:pt idx="79">
                  <c:v>41107</c:v>
                </c:pt>
                <c:pt idx="80">
                  <c:v>41108</c:v>
                </c:pt>
                <c:pt idx="81">
                  <c:v>41109</c:v>
                </c:pt>
                <c:pt idx="82">
                  <c:v>41110</c:v>
                </c:pt>
                <c:pt idx="83">
                  <c:v>41111</c:v>
                </c:pt>
                <c:pt idx="84">
                  <c:v>41112</c:v>
                </c:pt>
                <c:pt idx="85">
                  <c:v>41113</c:v>
                </c:pt>
                <c:pt idx="86">
                  <c:v>41114</c:v>
                </c:pt>
                <c:pt idx="87">
                  <c:v>41115</c:v>
                </c:pt>
                <c:pt idx="88">
                  <c:v>41116</c:v>
                </c:pt>
                <c:pt idx="89">
                  <c:v>41117</c:v>
                </c:pt>
                <c:pt idx="90">
                  <c:v>41118</c:v>
                </c:pt>
                <c:pt idx="91">
                  <c:v>41119</c:v>
                </c:pt>
                <c:pt idx="92">
                  <c:v>41120</c:v>
                </c:pt>
                <c:pt idx="93">
                  <c:v>41121</c:v>
                </c:pt>
                <c:pt idx="94">
                  <c:v>41122</c:v>
                </c:pt>
                <c:pt idx="95">
                  <c:v>41123</c:v>
                </c:pt>
                <c:pt idx="96">
                  <c:v>41124</c:v>
                </c:pt>
                <c:pt idx="97">
                  <c:v>41125</c:v>
                </c:pt>
                <c:pt idx="98">
                  <c:v>41126</c:v>
                </c:pt>
                <c:pt idx="99">
                  <c:v>41127</c:v>
                </c:pt>
                <c:pt idx="100">
                  <c:v>41128</c:v>
                </c:pt>
                <c:pt idx="101">
                  <c:v>41129</c:v>
                </c:pt>
                <c:pt idx="102">
                  <c:v>41130</c:v>
                </c:pt>
                <c:pt idx="103">
                  <c:v>41131</c:v>
                </c:pt>
                <c:pt idx="104">
                  <c:v>41132</c:v>
                </c:pt>
                <c:pt idx="105">
                  <c:v>41133</c:v>
                </c:pt>
                <c:pt idx="106">
                  <c:v>41134</c:v>
                </c:pt>
                <c:pt idx="107">
                  <c:v>41135</c:v>
                </c:pt>
                <c:pt idx="108">
                  <c:v>41136</c:v>
                </c:pt>
                <c:pt idx="109">
                  <c:v>41137</c:v>
                </c:pt>
                <c:pt idx="110">
                  <c:v>41138</c:v>
                </c:pt>
                <c:pt idx="111">
                  <c:v>41139</c:v>
                </c:pt>
                <c:pt idx="112">
                  <c:v>41140</c:v>
                </c:pt>
                <c:pt idx="113">
                  <c:v>41141</c:v>
                </c:pt>
                <c:pt idx="114">
                  <c:v>41142</c:v>
                </c:pt>
                <c:pt idx="115">
                  <c:v>41143</c:v>
                </c:pt>
                <c:pt idx="116">
                  <c:v>41144</c:v>
                </c:pt>
                <c:pt idx="117">
                  <c:v>41145</c:v>
                </c:pt>
                <c:pt idx="118">
                  <c:v>41146</c:v>
                </c:pt>
                <c:pt idx="119">
                  <c:v>41147</c:v>
                </c:pt>
                <c:pt idx="120">
                  <c:v>41148</c:v>
                </c:pt>
                <c:pt idx="121">
                  <c:v>41149</c:v>
                </c:pt>
                <c:pt idx="122">
                  <c:v>41150</c:v>
                </c:pt>
                <c:pt idx="123">
                  <c:v>41151</c:v>
                </c:pt>
                <c:pt idx="124">
                  <c:v>41152</c:v>
                </c:pt>
                <c:pt idx="125">
                  <c:v>41153</c:v>
                </c:pt>
                <c:pt idx="126">
                  <c:v>41154</c:v>
                </c:pt>
                <c:pt idx="127">
                  <c:v>41155</c:v>
                </c:pt>
                <c:pt idx="128">
                  <c:v>41156</c:v>
                </c:pt>
                <c:pt idx="129">
                  <c:v>41157</c:v>
                </c:pt>
                <c:pt idx="130">
                  <c:v>41158</c:v>
                </c:pt>
                <c:pt idx="131">
                  <c:v>41159</c:v>
                </c:pt>
                <c:pt idx="132">
                  <c:v>41160</c:v>
                </c:pt>
                <c:pt idx="133">
                  <c:v>41161</c:v>
                </c:pt>
                <c:pt idx="134">
                  <c:v>41162</c:v>
                </c:pt>
                <c:pt idx="135">
                  <c:v>41163</c:v>
                </c:pt>
                <c:pt idx="136">
                  <c:v>41164</c:v>
                </c:pt>
                <c:pt idx="137">
                  <c:v>41165</c:v>
                </c:pt>
                <c:pt idx="138">
                  <c:v>41166</c:v>
                </c:pt>
                <c:pt idx="139">
                  <c:v>41167</c:v>
                </c:pt>
                <c:pt idx="140">
                  <c:v>41168</c:v>
                </c:pt>
                <c:pt idx="141">
                  <c:v>41169</c:v>
                </c:pt>
                <c:pt idx="142">
                  <c:v>41170</c:v>
                </c:pt>
                <c:pt idx="143">
                  <c:v>41171</c:v>
                </c:pt>
                <c:pt idx="144">
                  <c:v>41172</c:v>
                </c:pt>
                <c:pt idx="145">
                  <c:v>41173</c:v>
                </c:pt>
                <c:pt idx="146">
                  <c:v>41174</c:v>
                </c:pt>
                <c:pt idx="147">
                  <c:v>41175</c:v>
                </c:pt>
                <c:pt idx="148">
                  <c:v>41176</c:v>
                </c:pt>
                <c:pt idx="149">
                  <c:v>41177</c:v>
                </c:pt>
                <c:pt idx="150">
                  <c:v>41178</c:v>
                </c:pt>
                <c:pt idx="151">
                  <c:v>41179</c:v>
                </c:pt>
                <c:pt idx="152">
                  <c:v>41180</c:v>
                </c:pt>
                <c:pt idx="153">
                  <c:v>41181</c:v>
                </c:pt>
                <c:pt idx="154">
                  <c:v>41182</c:v>
                </c:pt>
                <c:pt idx="155">
                  <c:v>41183</c:v>
                </c:pt>
                <c:pt idx="156">
                  <c:v>41184</c:v>
                </c:pt>
                <c:pt idx="157">
                  <c:v>41185</c:v>
                </c:pt>
                <c:pt idx="158">
                  <c:v>41186</c:v>
                </c:pt>
                <c:pt idx="159">
                  <c:v>41187</c:v>
                </c:pt>
                <c:pt idx="160">
                  <c:v>41188</c:v>
                </c:pt>
                <c:pt idx="161">
                  <c:v>41189</c:v>
                </c:pt>
                <c:pt idx="162">
                  <c:v>41190</c:v>
                </c:pt>
                <c:pt idx="163">
                  <c:v>41191</c:v>
                </c:pt>
                <c:pt idx="164">
                  <c:v>41192</c:v>
                </c:pt>
                <c:pt idx="165">
                  <c:v>41193</c:v>
                </c:pt>
                <c:pt idx="166">
                  <c:v>41194</c:v>
                </c:pt>
                <c:pt idx="167">
                  <c:v>41195</c:v>
                </c:pt>
                <c:pt idx="168">
                  <c:v>41196</c:v>
                </c:pt>
                <c:pt idx="169">
                  <c:v>41197</c:v>
                </c:pt>
                <c:pt idx="170">
                  <c:v>41198</c:v>
                </c:pt>
                <c:pt idx="171">
                  <c:v>41199</c:v>
                </c:pt>
                <c:pt idx="172">
                  <c:v>41200</c:v>
                </c:pt>
                <c:pt idx="173">
                  <c:v>41201</c:v>
                </c:pt>
              </c:strCache>
            </c:strRef>
          </c:cat>
          <c:val>
            <c:numRef>
              <c:f>Daten!$D$20:$D$200</c:f>
              <c:numCache>
                <c:ptCount val="181"/>
                <c:pt idx="0">
                  <c:v>0.47023809523809523</c:v>
                </c:pt>
                <c:pt idx="1">
                  <c:v>0.5119047619047619</c:v>
                </c:pt>
                <c:pt idx="2">
                  <c:v>0.5595238095238095</c:v>
                </c:pt>
                <c:pt idx="3">
                  <c:v>0.6071428571428571</c:v>
                </c:pt>
                <c:pt idx="4">
                  <c:v>0.6547619047619048</c:v>
                </c:pt>
                <c:pt idx="5">
                  <c:v>0.6964285714285714</c:v>
                </c:pt>
                <c:pt idx="6">
                  <c:v>0.7380952380952381</c:v>
                </c:pt>
                <c:pt idx="7">
                  <c:v>0.7976190476190477</c:v>
                </c:pt>
                <c:pt idx="8">
                  <c:v>0.8392857142857143</c:v>
                </c:pt>
                <c:pt idx="9">
                  <c:v>0.8690476190476191</c:v>
                </c:pt>
                <c:pt idx="10">
                  <c:v>0.8809523809523809</c:v>
                </c:pt>
                <c:pt idx="11">
                  <c:v>0.8988095238095238</c:v>
                </c:pt>
                <c:pt idx="12">
                  <c:v>0.9285714285714286</c:v>
                </c:pt>
                <c:pt idx="13">
                  <c:v>0.9404761904761905</c:v>
                </c:pt>
                <c:pt idx="14">
                  <c:v>0.9642857142857143</c:v>
                </c:pt>
                <c:pt idx="15">
                  <c:v>0.9702380952380952</c:v>
                </c:pt>
                <c:pt idx="16">
                  <c:v>0.9761904761904762</c:v>
                </c:pt>
                <c:pt idx="17">
                  <c:v>0.9821428571428571</c:v>
                </c:pt>
                <c:pt idx="18">
                  <c:v>0.9821428571428571</c:v>
                </c:pt>
                <c:pt idx="19">
                  <c:v>0.9940476190476191</c:v>
                </c:pt>
                <c:pt idx="20">
                  <c:v>0.9940476190476191</c:v>
                </c:pt>
                <c:pt idx="21">
                  <c:v>0.9761904761904762</c:v>
                </c:pt>
                <c:pt idx="22">
                  <c:v>0.9761904761904762</c:v>
                </c:pt>
                <c:pt idx="23">
                  <c:v>0.9642857142857143</c:v>
                </c:pt>
                <c:pt idx="24">
                  <c:v>0.9880952380952381</c:v>
                </c:pt>
                <c:pt idx="25">
                  <c:v>0.9940476190476191</c:v>
                </c:pt>
                <c:pt idx="26">
                  <c:v>0.9761904761904762</c:v>
                </c:pt>
                <c:pt idx="27">
                  <c:v>0.9821428571428571</c:v>
                </c:pt>
                <c:pt idx="28">
                  <c:v>0.9880952380952381</c:v>
                </c:pt>
                <c:pt idx="29">
                  <c:v>0.9761904761904762</c:v>
                </c:pt>
                <c:pt idx="30">
                  <c:v>0.9464285714285714</c:v>
                </c:pt>
                <c:pt idx="31">
                  <c:v>0.9642857142857143</c:v>
                </c:pt>
                <c:pt idx="32">
                  <c:v>0.9821428571428571</c:v>
                </c:pt>
                <c:pt idx="33">
                  <c:v>0.9760479041916168</c:v>
                </c:pt>
                <c:pt idx="34">
                  <c:v>0.9759036144578314</c:v>
                </c:pt>
                <c:pt idx="35">
                  <c:v>0.9818181818181818</c:v>
                </c:pt>
                <c:pt idx="36">
                  <c:v>0.9817073170731707</c:v>
                </c:pt>
                <c:pt idx="37">
                  <c:v>0.9938650306748467</c:v>
                </c:pt>
                <c:pt idx="38">
                  <c:v>0.9506172839506173</c:v>
                </c:pt>
                <c:pt idx="39">
                  <c:v>0.9440993788819876</c:v>
                </c:pt>
                <c:pt idx="40">
                  <c:v>0.9625</c:v>
                </c:pt>
                <c:pt idx="41">
                  <c:v>0.9685534591194969</c:v>
                </c:pt>
                <c:pt idx="42">
                  <c:v>0.9620253164556962</c:v>
                </c:pt>
                <c:pt idx="43">
                  <c:v>0.9554140127388535</c:v>
                </c:pt>
                <c:pt idx="44">
                  <c:v>0.9871794871794872</c:v>
                </c:pt>
                <c:pt idx="45">
                  <c:v>0.9612903225806452</c:v>
                </c:pt>
                <c:pt idx="46">
                  <c:v>0.9415584415584416</c:v>
                </c:pt>
                <c:pt idx="47">
                  <c:v>0.948051948051948</c:v>
                </c:pt>
                <c:pt idx="48">
                  <c:v>0.9285714285714286</c:v>
                </c:pt>
                <c:pt idx="49">
                  <c:v>0.935064935064935</c:v>
                </c:pt>
                <c:pt idx="50">
                  <c:v>0.9285714285714286</c:v>
                </c:pt>
                <c:pt idx="51">
                  <c:v>0.9281045751633987</c:v>
                </c:pt>
                <c:pt idx="52">
                  <c:v>0.9407894736842105</c:v>
                </c:pt>
                <c:pt idx="53">
                  <c:v>0.9602649006622517</c:v>
                </c:pt>
                <c:pt idx="54">
                  <c:v>0.94</c:v>
                </c:pt>
                <c:pt idx="55">
                  <c:v>0.9328859060402684</c:v>
                </c:pt>
                <c:pt idx="56">
                  <c:v>0.918918918918919</c:v>
                </c:pt>
                <c:pt idx="57">
                  <c:v>0.9455782312925171</c:v>
                </c:pt>
                <c:pt idx="58">
                  <c:v>0.9319727891156463</c:v>
                </c:pt>
                <c:pt idx="59">
                  <c:v>0.9324324324324325</c:v>
                </c:pt>
                <c:pt idx="60">
                  <c:v>0.9328859060402684</c:v>
                </c:pt>
                <c:pt idx="61">
                  <c:v>0.9205298013245033</c:v>
                </c:pt>
                <c:pt idx="62">
                  <c:v>0.9285714285714286</c:v>
                </c:pt>
                <c:pt idx="63">
                  <c:v>0.9050632911392406</c:v>
                </c:pt>
                <c:pt idx="64">
                  <c:v>0.9141104294478528</c:v>
                </c:pt>
                <c:pt idx="65">
                  <c:v>0.9</c:v>
                </c:pt>
                <c:pt idx="66">
                  <c:v>0.903954802259887</c:v>
                </c:pt>
                <c:pt idx="67">
                  <c:v>0.8804347826086957</c:v>
                </c:pt>
                <c:pt idx="68">
                  <c:v>0.8743455497382199</c:v>
                </c:pt>
                <c:pt idx="69">
                  <c:v>0.8535353535353535</c:v>
                </c:pt>
                <c:pt idx="70">
                  <c:v>0.848780487804878</c:v>
                </c:pt>
                <c:pt idx="71">
                  <c:v>0.8349056603773585</c:v>
                </c:pt>
                <c:pt idx="72">
                  <c:v>0.8440366972477065</c:v>
                </c:pt>
                <c:pt idx="73">
                  <c:v>0.8340807174887892</c:v>
                </c:pt>
                <c:pt idx="74">
                  <c:v>0.8377192982456141</c:v>
                </c:pt>
                <c:pt idx="75">
                  <c:v>0.8448275862068966</c:v>
                </c:pt>
                <c:pt idx="76">
                  <c:v>0.8421052631578947</c:v>
                </c:pt>
                <c:pt idx="77">
                  <c:v>0.8475336322869955</c:v>
                </c:pt>
                <c:pt idx="78">
                  <c:v>0.8387096774193549</c:v>
                </c:pt>
                <c:pt idx="79">
                  <c:v>0.8476190476190476</c:v>
                </c:pt>
                <c:pt idx="80">
                  <c:v>0.8522167487684729</c:v>
                </c:pt>
                <c:pt idx="81">
                  <c:v>0.8469387755102041</c:v>
                </c:pt>
                <c:pt idx="82">
                  <c:v>0.8888888888888888</c:v>
                </c:pt>
                <c:pt idx="83">
                  <c:v>0.9175824175824175</c:v>
                </c:pt>
                <c:pt idx="84">
                  <c:v>0.9257142857142857</c:v>
                </c:pt>
                <c:pt idx="85">
                  <c:v>0.9583333333333334</c:v>
                </c:pt>
                <c:pt idx="86">
                  <c:v>0.9565217391304348</c:v>
                </c:pt>
                <c:pt idx="87">
                  <c:v>0.9805194805194806</c:v>
                </c:pt>
                <c:pt idx="88">
                  <c:v>0.9863945578231292</c:v>
                </c:pt>
                <c:pt idx="89">
                  <c:v>0.9714285714285714</c:v>
                </c:pt>
                <c:pt idx="90">
                  <c:v>0.9785714285714285</c:v>
                </c:pt>
                <c:pt idx="91">
                  <c:v>0.9785714285714285</c:v>
                </c:pt>
                <c:pt idx="92">
                  <c:v>0.9785714285714285</c:v>
                </c:pt>
                <c:pt idx="93">
                  <c:v>0.9785714285714285</c:v>
                </c:pt>
                <c:pt idx="94">
                  <c:v>0.9928571428571429</c:v>
                </c:pt>
                <c:pt idx="95">
                  <c:v>0.9928571428571429</c:v>
                </c:pt>
                <c:pt idx="96">
                  <c:v>0.9714285714285714</c:v>
                </c:pt>
                <c:pt idx="97">
                  <c:v>0.95</c:v>
                </c:pt>
                <c:pt idx="98">
                  <c:v>0.9571428571428572</c:v>
                </c:pt>
                <c:pt idx="99">
                  <c:v>0.9571428571428572</c:v>
                </c:pt>
                <c:pt idx="100">
                  <c:v>0.9785714285714285</c:v>
                </c:pt>
                <c:pt idx="101">
                  <c:v>0.9928571428571429</c:v>
                </c:pt>
                <c:pt idx="102">
                  <c:v>0.9928571428571429</c:v>
                </c:pt>
                <c:pt idx="103">
                  <c:v>0.9928571428571429</c:v>
                </c:pt>
                <c:pt idx="104">
                  <c:v>1.0142857142857142</c:v>
                </c:pt>
                <c:pt idx="105">
                  <c:v>1.0142857142857142</c:v>
                </c:pt>
                <c:pt idx="106">
                  <c:v>0.9928571428571429</c:v>
                </c:pt>
                <c:pt idx="107">
                  <c:v>0.9714285714285714</c:v>
                </c:pt>
                <c:pt idx="108">
                  <c:v>0.9714285714285714</c:v>
                </c:pt>
                <c:pt idx="109">
                  <c:v>0.9928571428571429</c:v>
                </c:pt>
                <c:pt idx="110">
                  <c:v>0.95</c:v>
                </c:pt>
                <c:pt idx="111">
                  <c:v>0.9714285714285714</c:v>
                </c:pt>
                <c:pt idx="112">
                  <c:v>0.9428571428571428</c:v>
                </c:pt>
                <c:pt idx="113">
                  <c:v>0.9</c:v>
                </c:pt>
                <c:pt idx="114">
                  <c:v>0.8928571428571429</c:v>
                </c:pt>
                <c:pt idx="115">
                  <c:v>0.8857142857142857</c:v>
                </c:pt>
                <c:pt idx="116">
                  <c:v>0.8857142857142857</c:v>
                </c:pt>
                <c:pt idx="117">
                  <c:v>0.9071428571428571</c:v>
                </c:pt>
                <c:pt idx="118">
                  <c:v>0.8928571428571429</c:v>
                </c:pt>
                <c:pt idx="119">
                  <c:v>0.8928571428571429</c:v>
                </c:pt>
                <c:pt idx="120">
                  <c:v>0.8928571428571429</c:v>
                </c:pt>
                <c:pt idx="121">
                  <c:v>0.8857142857142857</c:v>
                </c:pt>
                <c:pt idx="122">
                  <c:v>0.8357142857142857</c:v>
                </c:pt>
                <c:pt idx="123">
                  <c:v>0.8142857142857143</c:v>
                </c:pt>
                <c:pt idx="124">
                  <c:v>0.8357142857142857</c:v>
                </c:pt>
                <c:pt idx="125">
                  <c:v>0.8129496402877698</c:v>
                </c:pt>
                <c:pt idx="126">
                  <c:v>0.8394160583941606</c:v>
                </c:pt>
                <c:pt idx="127">
                  <c:v>0.8444444444444444</c:v>
                </c:pt>
                <c:pt idx="128">
                  <c:v>0.8721804511278195</c:v>
                </c:pt>
                <c:pt idx="129">
                  <c:v>0.8244274809160306</c:v>
                </c:pt>
                <c:pt idx="130">
                  <c:v>0.8372093023255814</c:v>
                </c:pt>
                <c:pt idx="131">
                  <c:v>0.84251968503937</c:v>
                </c:pt>
                <c:pt idx="132">
                  <c:v>0.824</c:v>
                </c:pt>
                <c:pt idx="133">
                  <c:v>0.8048780487804879</c:v>
                </c:pt>
                <c:pt idx="134">
                  <c:v>0.8677685950413223</c:v>
                </c:pt>
                <c:pt idx="135">
                  <c:v>0.8907563025210085</c:v>
                </c:pt>
                <c:pt idx="136">
                  <c:v>0.9401709401709402</c:v>
                </c:pt>
                <c:pt idx="137">
                  <c:v>0.9478260869565217</c:v>
                </c:pt>
                <c:pt idx="138">
                  <c:v>0.9646017699115044</c:v>
                </c:pt>
                <c:pt idx="139">
                  <c:v>0.9732142857142857</c:v>
                </c:pt>
                <c:pt idx="140">
                  <c:v>0.9553571428571429</c:v>
                </c:pt>
                <c:pt idx="141">
                  <c:v>1</c:v>
                </c:pt>
                <c:pt idx="142">
                  <c:v>0.9285714285714286</c:v>
                </c:pt>
                <c:pt idx="143">
                  <c:v>0.9107142857142857</c:v>
                </c:pt>
                <c:pt idx="144">
                  <c:v>0.875</c:v>
                </c:pt>
                <c:pt idx="145">
                  <c:v>0.8482142857142857</c:v>
                </c:pt>
                <c:pt idx="146">
                  <c:v>0.8392857142857143</c:v>
                </c:pt>
                <c:pt idx="147">
                  <c:v>0.8392857142857143</c:v>
                </c:pt>
                <c:pt idx="148">
                  <c:v>0.7589285714285714</c:v>
                </c:pt>
                <c:pt idx="149">
                  <c:v>0.7589285714285714</c:v>
                </c:pt>
                <c:pt idx="150">
                  <c:v>0.7321428571428571</c:v>
                </c:pt>
                <c:pt idx="151">
                  <c:v>0.7232142857142857</c:v>
                </c:pt>
                <c:pt idx="152">
                  <c:v>0.6785714285714286</c:v>
                </c:pt>
                <c:pt idx="153">
                  <c:v>0.6785714285714286</c:v>
                </c:pt>
                <c:pt idx="154">
                  <c:v>0.6428571428571429</c:v>
                </c:pt>
                <c:pt idx="155">
                  <c:v>0.5982142857142857</c:v>
                </c:pt>
                <c:pt idx="156">
                  <c:v>0.5892857142857143</c:v>
                </c:pt>
                <c:pt idx="157">
                  <c:v>0.6428571428571429</c:v>
                </c:pt>
                <c:pt idx="158">
                  <c:v>0.6428571428571429</c:v>
                </c:pt>
                <c:pt idx="159">
                  <c:v>0.6160714285714286</c:v>
                </c:pt>
                <c:pt idx="160">
                  <c:v>0.625</c:v>
                </c:pt>
                <c:pt idx="161">
                  <c:v>0.6071428571428571</c:v>
                </c:pt>
                <c:pt idx="162">
                  <c:v>0.6071428571428571</c:v>
                </c:pt>
                <c:pt idx="163">
                  <c:v>0.5752212389380531</c:v>
                </c:pt>
                <c:pt idx="164">
                  <c:v>0.5701754385964912</c:v>
                </c:pt>
                <c:pt idx="165">
                  <c:v>0.5826086956521739</c:v>
                </c:pt>
                <c:pt idx="166">
                  <c:v>0.5862068965517241</c:v>
                </c:pt>
                <c:pt idx="167">
                  <c:v>0.5470085470085471</c:v>
                </c:pt>
                <c:pt idx="168">
                  <c:v>0.5508474576271186</c:v>
                </c:pt>
                <c:pt idx="169">
                  <c:v>0.5462184873949579</c:v>
                </c:pt>
                <c:pt idx="170">
                  <c:v>0.5416666666666666</c:v>
                </c:pt>
                <c:pt idx="171">
                  <c:v>0.512396694214876</c:v>
                </c:pt>
                <c:pt idx="172">
                  <c:v>0.48360655737704916</c:v>
                </c:pt>
                <c:pt idx="173">
                  <c:v>0.4796747967479675</c:v>
                </c:pt>
              </c:numCache>
            </c:numRef>
          </c:val>
          <c:smooth val="1"/>
        </c:ser>
        <c:axId val="26444123"/>
        <c:axId val="36670516"/>
      </c:lineChart>
      <c:dateAx>
        <c:axId val="26444123"/>
        <c:scaling>
          <c:orientation val="minMax"/>
        </c:scaling>
        <c:axPos val="b"/>
        <c:delete val="0"/>
        <c:numFmt formatCode="d/m;@" sourceLinked="0"/>
        <c:majorTickMark val="out"/>
        <c:minorTickMark val="none"/>
        <c:tickLblPos val="nextTo"/>
        <c:crossAx val="36670516"/>
        <c:crosses val="autoZero"/>
        <c:auto val="0"/>
        <c:noMultiLvlLbl val="0"/>
      </c:dateAx>
      <c:valAx>
        <c:axId val="36670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441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Mittleres Eigewicht, minimales und maximales Gewicht [Gramm]</a:t>
            </a:r>
          </a:p>
        </c:rich>
      </c:tx>
      <c:layout>
        <c:manualLayout>
          <c:xMode val="factor"/>
          <c:yMode val="factor"/>
          <c:x val="0.000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3"/>
        </c:manualLayout>
      </c:layout>
      <c:lineChart>
        <c:grouping val="standard"/>
        <c:varyColors val="0"/>
        <c:ser>
          <c:idx val="0"/>
          <c:order val="0"/>
          <c:tx>
            <c:v>Anzahl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Daten!$A$3:$A$200</c:f>
              <c:strCache>
                <c:ptCount val="198"/>
                <c:pt idx="0">
                  <c:v>41011</c:v>
                </c:pt>
                <c:pt idx="1">
                  <c:v>41012</c:v>
                </c:pt>
                <c:pt idx="2">
                  <c:v>41013</c:v>
                </c:pt>
                <c:pt idx="3">
                  <c:v>41014</c:v>
                </c:pt>
                <c:pt idx="4">
                  <c:v>41015</c:v>
                </c:pt>
                <c:pt idx="5">
                  <c:v>41016</c:v>
                </c:pt>
                <c:pt idx="6">
                  <c:v>41017</c:v>
                </c:pt>
                <c:pt idx="7">
                  <c:v>41018</c:v>
                </c:pt>
                <c:pt idx="8">
                  <c:v>41019</c:v>
                </c:pt>
                <c:pt idx="9">
                  <c:v>41020</c:v>
                </c:pt>
                <c:pt idx="10">
                  <c:v>41021</c:v>
                </c:pt>
                <c:pt idx="11">
                  <c:v>41022</c:v>
                </c:pt>
                <c:pt idx="12">
                  <c:v>41023</c:v>
                </c:pt>
                <c:pt idx="13">
                  <c:v>41024</c:v>
                </c:pt>
                <c:pt idx="14">
                  <c:v>41025</c:v>
                </c:pt>
                <c:pt idx="15">
                  <c:v>41026</c:v>
                </c:pt>
                <c:pt idx="16">
                  <c:v>41027</c:v>
                </c:pt>
                <c:pt idx="17">
                  <c:v>41028</c:v>
                </c:pt>
                <c:pt idx="18">
                  <c:v>41029</c:v>
                </c:pt>
                <c:pt idx="19">
                  <c:v>41030</c:v>
                </c:pt>
                <c:pt idx="20">
                  <c:v>41031</c:v>
                </c:pt>
                <c:pt idx="21">
                  <c:v>41032</c:v>
                </c:pt>
                <c:pt idx="22">
                  <c:v>41033</c:v>
                </c:pt>
                <c:pt idx="23">
                  <c:v>41034</c:v>
                </c:pt>
                <c:pt idx="24">
                  <c:v>41035</c:v>
                </c:pt>
                <c:pt idx="25">
                  <c:v>41036</c:v>
                </c:pt>
                <c:pt idx="26">
                  <c:v>41037</c:v>
                </c:pt>
                <c:pt idx="27">
                  <c:v>41038</c:v>
                </c:pt>
                <c:pt idx="28">
                  <c:v>41039</c:v>
                </c:pt>
                <c:pt idx="29">
                  <c:v>41040</c:v>
                </c:pt>
                <c:pt idx="30">
                  <c:v>41041</c:v>
                </c:pt>
                <c:pt idx="31">
                  <c:v>41042</c:v>
                </c:pt>
                <c:pt idx="32">
                  <c:v>41043</c:v>
                </c:pt>
                <c:pt idx="33">
                  <c:v>41044</c:v>
                </c:pt>
                <c:pt idx="34">
                  <c:v>41045</c:v>
                </c:pt>
                <c:pt idx="35">
                  <c:v>41046</c:v>
                </c:pt>
                <c:pt idx="36">
                  <c:v>41047</c:v>
                </c:pt>
                <c:pt idx="37">
                  <c:v>41048</c:v>
                </c:pt>
                <c:pt idx="38">
                  <c:v>41049</c:v>
                </c:pt>
                <c:pt idx="39">
                  <c:v>41050</c:v>
                </c:pt>
                <c:pt idx="40">
                  <c:v>41051</c:v>
                </c:pt>
                <c:pt idx="41">
                  <c:v>41052</c:v>
                </c:pt>
                <c:pt idx="42">
                  <c:v>41053</c:v>
                </c:pt>
                <c:pt idx="43">
                  <c:v>41054</c:v>
                </c:pt>
                <c:pt idx="44">
                  <c:v>41055</c:v>
                </c:pt>
                <c:pt idx="45">
                  <c:v>41056</c:v>
                </c:pt>
                <c:pt idx="46">
                  <c:v>41057</c:v>
                </c:pt>
                <c:pt idx="47">
                  <c:v>41058</c:v>
                </c:pt>
                <c:pt idx="48">
                  <c:v>41059</c:v>
                </c:pt>
                <c:pt idx="49">
                  <c:v>41060</c:v>
                </c:pt>
                <c:pt idx="50">
                  <c:v>41061</c:v>
                </c:pt>
                <c:pt idx="51">
                  <c:v>41062</c:v>
                </c:pt>
                <c:pt idx="52">
                  <c:v>41063</c:v>
                </c:pt>
                <c:pt idx="53">
                  <c:v>41064</c:v>
                </c:pt>
                <c:pt idx="54">
                  <c:v>41065</c:v>
                </c:pt>
                <c:pt idx="55">
                  <c:v>41066</c:v>
                </c:pt>
                <c:pt idx="56">
                  <c:v>41067</c:v>
                </c:pt>
                <c:pt idx="57">
                  <c:v>41068</c:v>
                </c:pt>
                <c:pt idx="58">
                  <c:v>41069</c:v>
                </c:pt>
                <c:pt idx="59">
                  <c:v>41070</c:v>
                </c:pt>
                <c:pt idx="60">
                  <c:v>41071</c:v>
                </c:pt>
                <c:pt idx="61">
                  <c:v>41072</c:v>
                </c:pt>
                <c:pt idx="62">
                  <c:v>41073</c:v>
                </c:pt>
                <c:pt idx="63">
                  <c:v>41074</c:v>
                </c:pt>
                <c:pt idx="64">
                  <c:v>41075</c:v>
                </c:pt>
                <c:pt idx="65">
                  <c:v>41076</c:v>
                </c:pt>
                <c:pt idx="66">
                  <c:v>41077</c:v>
                </c:pt>
                <c:pt idx="67">
                  <c:v>41078</c:v>
                </c:pt>
                <c:pt idx="68">
                  <c:v>41079</c:v>
                </c:pt>
                <c:pt idx="69">
                  <c:v>41080</c:v>
                </c:pt>
                <c:pt idx="70">
                  <c:v>41081</c:v>
                </c:pt>
                <c:pt idx="71">
                  <c:v>41082</c:v>
                </c:pt>
                <c:pt idx="72">
                  <c:v>41083</c:v>
                </c:pt>
                <c:pt idx="73">
                  <c:v>41084</c:v>
                </c:pt>
                <c:pt idx="74">
                  <c:v>41085</c:v>
                </c:pt>
                <c:pt idx="75">
                  <c:v>41086</c:v>
                </c:pt>
                <c:pt idx="76">
                  <c:v>41087</c:v>
                </c:pt>
                <c:pt idx="77">
                  <c:v>41088</c:v>
                </c:pt>
                <c:pt idx="78">
                  <c:v>41089</c:v>
                </c:pt>
                <c:pt idx="79">
                  <c:v>41090</c:v>
                </c:pt>
                <c:pt idx="80">
                  <c:v>41091</c:v>
                </c:pt>
                <c:pt idx="81">
                  <c:v>41092</c:v>
                </c:pt>
                <c:pt idx="82">
                  <c:v>41093</c:v>
                </c:pt>
                <c:pt idx="83">
                  <c:v>41094</c:v>
                </c:pt>
                <c:pt idx="84">
                  <c:v>41095</c:v>
                </c:pt>
                <c:pt idx="85">
                  <c:v>41096</c:v>
                </c:pt>
                <c:pt idx="86">
                  <c:v>41097</c:v>
                </c:pt>
                <c:pt idx="87">
                  <c:v>41098</c:v>
                </c:pt>
                <c:pt idx="88">
                  <c:v>41099</c:v>
                </c:pt>
                <c:pt idx="89">
                  <c:v>41100</c:v>
                </c:pt>
                <c:pt idx="90">
                  <c:v>41101</c:v>
                </c:pt>
                <c:pt idx="91">
                  <c:v>41102</c:v>
                </c:pt>
                <c:pt idx="92">
                  <c:v>41103</c:v>
                </c:pt>
                <c:pt idx="93">
                  <c:v>41104</c:v>
                </c:pt>
                <c:pt idx="94">
                  <c:v>41105</c:v>
                </c:pt>
                <c:pt idx="95">
                  <c:v>41106</c:v>
                </c:pt>
                <c:pt idx="96">
                  <c:v>41107</c:v>
                </c:pt>
                <c:pt idx="97">
                  <c:v>41108</c:v>
                </c:pt>
                <c:pt idx="98">
                  <c:v>41109</c:v>
                </c:pt>
                <c:pt idx="99">
                  <c:v>41110</c:v>
                </c:pt>
                <c:pt idx="100">
                  <c:v>41111</c:v>
                </c:pt>
                <c:pt idx="101">
                  <c:v>41112</c:v>
                </c:pt>
                <c:pt idx="102">
                  <c:v>41113</c:v>
                </c:pt>
                <c:pt idx="103">
                  <c:v>41114</c:v>
                </c:pt>
                <c:pt idx="104">
                  <c:v>41115</c:v>
                </c:pt>
                <c:pt idx="105">
                  <c:v>41116</c:v>
                </c:pt>
                <c:pt idx="106">
                  <c:v>41117</c:v>
                </c:pt>
                <c:pt idx="107">
                  <c:v>41118</c:v>
                </c:pt>
                <c:pt idx="108">
                  <c:v>41119</c:v>
                </c:pt>
                <c:pt idx="109">
                  <c:v>41120</c:v>
                </c:pt>
                <c:pt idx="110">
                  <c:v>41121</c:v>
                </c:pt>
                <c:pt idx="111">
                  <c:v>41122</c:v>
                </c:pt>
                <c:pt idx="112">
                  <c:v>41123</c:v>
                </c:pt>
                <c:pt idx="113">
                  <c:v>41124</c:v>
                </c:pt>
                <c:pt idx="114">
                  <c:v>41125</c:v>
                </c:pt>
                <c:pt idx="115">
                  <c:v>41126</c:v>
                </c:pt>
                <c:pt idx="116">
                  <c:v>41127</c:v>
                </c:pt>
                <c:pt idx="117">
                  <c:v>41128</c:v>
                </c:pt>
                <c:pt idx="118">
                  <c:v>41129</c:v>
                </c:pt>
                <c:pt idx="119">
                  <c:v>41130</c:v>
                </c:pt>
                <c:pt idx="120">
                  <c:v>41131</c:v>
                </c:pt>
                <c:pt idx="121">
                  <c:v>41132</c:v>
                </c:pt>
                <c:pt idx="122">
                  <c:v>41133</c:v>
                </c:pt>
                <c:pt idx="123">
                  <c:v>41134</c:v>
                </c:pt>
                <c:pt idx="124">
                  <c:v>41135</c:v>
                </c:pt>
                <c:pt idx="125">
                  <c:v>41136</c:v>
                </c:pt>
                <c:pt idx="126">
                  <c:v>41137</c:v>
                </c:pt>
                <c:pt idx="127">
                  <c:v>41138</c:v>
                </c:pt>
                <c:pt idx="128">
                  <c:v>41139</c:v>
                </c:pt>
                <c:pt idx="129">
                  <c:v>41140</c:v>
                </c:pt>
                <c:pt idx="130">
                  <c:v>41141</c:v>
                </c:pt>
                <c:pt idx="131">
                  <c:v>41142</c:v>
                </c:pt>
                <c:pt idx="132">
                  <c:v>41143</c:v>
                </c:pt>
                <c:pt idx="133">
                  <c:v>41144</c:v>
                </c:pt>
                <c:pt idx="134">
                  <c:v>41145</c:v>
                </c:pt>
                <c:pt idx="135">
                  <c:v>41146</c:v>
                </c:pt>
                <c:pt idx="136">
                  <c:v>41147</c:v>
                </c:pt>
                <c:pt idx="137">
                  <c:v>41148</c:v>
                </c:pt>
                <c:pt idx="138">
                  <c:v>41149</c:v>
                </c:pt>
                <c:pt idx="139">
                  <c:v>41150</c:v>
                </c:pt>
                <c:pt idx="140">
                  <c:v>41151</c:v>
                </c:pt>
                <c:pt idx="141">
                  <c:v>41152</c:v>
                </c:pt>
                <c:pt idx="142">
                  <c:v>41153</c:v>
                </c:pt>
                <c:pt idx="143">
                  <c:v>41154</c:v>
                </c:pt>
                <c:pt idx="144">
                  <c:v>41155</c:v>
                </c:pt>
                <c:pt idx="145">
                  <c:v>41156</c:v>
                </c:pt>
                <c:pt idx="146">
                  <c:v>41157</c:v>
                </c:pt>
                <c:pt idx="147">
                  <c:v>41158</c:v>
                </c:pt>
                <c:pt idx="148">
                  <c:v>41159</c:v>
                </c:pt>
                <c:pt idx="149">
                  <c:v>41160</c:v>
                </c:pt>
                <c:pt idx="150">
                  <c:v>41161</c:v>
                </c:pt>
                <c:pt idx="151">
                  <c:v>41162</c:v>
                </c:pt>
                <c:pt idx="152">
                  <c:v>41163</c:v>
                </c:pt>
                <c:pt idx="153">
                  <c:v>41164</c:v>
                </c:pt>
                <c:pt idx="154">
                  <c:v>41165</c:v>
                </c:pt>
                <c:pt idx="155">
                  <c:v>41166</c:v>
                </c:pt>
                <c:pt idx="156">
                  <c:v>41167</c:v>
                </c:pt>
                <c:pt idx="157">
                  <c:v>41168</c:v>
                </c:pt>
                <c:pt idx="158">
                  <c:v>41169</c:v>
                </c:pt>
                <c:pt idx="159">
                  <c:v>41170</c:v>
                </c:pt>
                <c:pt idx="160">
                  <c:v>41171</c:v>
                </c:pt>
                <c:pt idx="161">
                  <c:v>41172</c:v>
                </c:pt>
                <c:pt idx="162">
                  <c:v>41173</c:v>
                </c:pt>
                <c:pt idx="163">
                  <c:v>41174</c:v>
                </c:pt>
                <c:pt idx="164">
                  <c:v>41175</c:v>
                </c:pt>
                <c:pt idx="165">
                  <c:v>41176</c:v>
                </c:pt>
                <c:pt idx="166">
                  <c:v>41177</c:v>
                </c:pt>
                <c:pt idx="167">
                  <c:v>41178</c:v>
                </c:pt>
                <c:pt idx="168">
                  <c:v>41179</c:v>
                </c:pt>
                <c:pt idx="169">
                  <c:v>41180</c:v>
                </c:pt>
                <c:pt idx="170">
                  <c:v>41181</c:v>
                </c:pt>
                <c:pt idx="171">
                  <c:v>41182</c:v>
                </c:pt>
                <c:pt idx="172">
                  <c:v>41183</c:v>
                </c:pt>
                <c:pt idx="173">
                  <c:v>41184</c:v>
                </c:pt>
                <c:pt idx="174">
                  <c:v>41185</c:v>
                </c:pt>
                <c:pt idx="175">
                  <c:v>41186</c:v>
                </c:pt>
                <c:pt idx="176">
                  <c:v>41187</c:v>
                </c:pt>
                <c:pt idx="177">
                  <c:v>41188</c:v>
                </c:pt>
                <c:pt idx="178">
                  <c:v>41189</c:v>
                </c:pt>
                <c:pt idx="179">
                  <c:v>41190</c:v>
                </c:pt>
                <c:pt idx="180">
                  <c:v>41191</c:v>
                </c:pt>
                <c:pt idx="181">
                  <c:v>41192</c:v>
                </c:pt>
                <c:pt idx="182">
                  <c:v>41193</c:v>
                </c:pt>
                <c:pt idx="183">
                  <c:v>41194</c:v>
                </c:pt>
                <c:pt idx="184">
                  <c:v>41195</c:v>
                </c:pt>
                <c:pt idx="185">
                  <c:v>41196</c:v>
                </c:pt>
                <c:pt idx="186">
                  <c:v>41197</c:v>
                </c:pt>
                <c:pt idx="187">
                  <c:v>41198</c:v>
                </c:pt>
                <c:pt idx="188">
                  <c:v>41199</c:v>
                </c:pt>
                <c:pt idx="189">
                  <c:v>41200</c:v>
                </c:pt>
                <c:pt idx="190">
                  <c:v>41201</c:v>
                </c:pt>
              </c:strCache>
            </c:strRef>
          </c:cat>
          <c:val>
            <c:numRef>
              <c:f>Daten!$E$3:$E$200</c:f>
              <c:numCache>
                <c:ptCount val="198"/>
                <c:pt idx="0">
                  <c:v>12.15</c:v>
                </c:pt>
                <c:pt idx="1">
                  <c:v>13.6</c:v>
                </c:pt>
                <c:pt idx="2">
                  <c:v>12.85</c:v>
                </c:pt>
                <c:pt idx="3">
                  <c:v>12.633333333333333</c:v>
                </c:pt>
                <c:pt idx="4">
                  <c:v>13.033333333333331</c:v>
                </c:pt>
                <c:pt idx="5">
                  <c:v>13.166666666666666</c:v>
                </c:pt>
                <c:pt idx="6">
                  <c:v>13.5</c:v>
                </c:pt>
                <c:pt idx="7">
                  <c:v>13.266666666666666</c:v>
                </c:pt>
                <c:pt idx="8">
                  <c:v>13.524999999999999</c:v>
                </c:pt>
                <c:pt idx="9">
                  <c:v>13.2</c:v>
                </c:pt>
                <c:pt idx="10">
                  <c:v>13.625</c:v>
                </c:pt>
                <c:pt idx="11">
                  <c:v>13.26</c:v>
                </c:pt>
                <c:pt idx="12">
                  <c:v>13.72857142857143</c:v>
                </c:pt>
                <c:pt idx="13">
                  <c:v>13.137500000000001</c:v>
                </c:pt>
                <c:pt idx="14">
                  <c:v>13.237499999999999</c:v>
                </c:pt>
                <c:pt idx="15">
                  <c:v>13.6</c:v>
                </c:pt>
                <c:pt idx="16">
                  <c:v>13.444444444444446</c:v>
                </c:pt>
                <c:pt idx="17">
                  <c:v>13.444444444444446</c:v>
                </c:pt>
                <c:pt idx="18">
                  <c:v>13.440000000000001</c:v>
                </c:pt>
                <c:pt idx="19">
                  <c:v>13.409090909090908</c:v>
                </c:pt>
                <c:pt idx="20">
                  <c:v>13.518181818181818</c:v>
                </c:pt>
                <c:pt idx="21">
                  <c:v>13.17272727272727</c:v>
                </c:pt>
                <c:pt idx="22">
                  <c:v>13.67272727272727</c:v>
                </c:pt>
                <c:pt idx="23">
                  <c:v>13.558333333333335</c:v>
                </c:pt>
                <c:pt idx="24">
                  <c:v>13.864285714285714</c:v>
                </c:pt>
                <c:pt idx="25">
                  <c:v>13.658333333333333</c:v>
                </c:pt>
                <c:pt idx="26">
                  <c:v>13.716666666666663</c:v>
                </c:pt>
                <c:pt idx="27">
                  <c:v>13.819999999999999</c:v>
                </c:pt>
                <c:pt idx="28">
                  <c:v>13.590909090909088</c:v>
                </c:pt>
                <c:pt idx="29">
                  <c:v>13.569230769230769</c:v>
                </c:pt>
                <c:pt idx="30">
                  <c:v>13.863636363636363</c:v>
                </c:pt>
                <c:pt idx="31">
                  <c:v>13.846153846153847</c:v>
                </c:pt>
                <c:pt idx="32">
                  <c:v>14.136363636363633</c:v>
                </c:pt>
                <c:pt idx="33">
                  <c:v>13.666666666666666</c:v>
                </c:pt>
                <c:pt idx="34">
                  <c:v>13.75</c:v>
                </c:pt>
                <c:pt idx="35">
                  <c:v>13.963636363636367</c:v>
                </c:pt>
                <c:pt idx="36">
                  <c:v>13.515384615384615</c:v>
                </c:pt>
                <c:pt idx="37">
                  <c:v>13.966666666666669</c:v>
                </c:pt>
                <c:pt idx="38">
                  <c:v>13.954545454545451</c:v>
                </c:pt>
                <c:pt idx="39">
                  <c:v>13.716666666666667</c:v>
                </c:pt>
                <c:pt idx="40">
                  <c:v>14.1</c:v>
                </c:pt>
                <c:pt idx="41">
                  <c:v>13.785714285714288</c:v>
                </c:pt>
                <c:pt idx="42">
                  <c:v>13.641666666666666</c:v>
                </c:pt>
                <c:pt idx="43">
                  <c:v>13.779999999999998</c:v>
                </c:pt>
                <c:pt idx="44">
                  <c:v>13.91666666666667</c:v>
                </c:pt>
                <c:pt idx="45">
                  <c:v>13.592857142857143</c:v>
                </c:pt>
                <c:pt idx="46">
                  <c:v>14.066666666666666</c:v>
                </c:pt>
                <c:pt idx="47">
                  <c:v>13.785714285714286</c:v>
                </c:pt>
                <c:pt idx="48">
                  <c:v>14.066666666666668</c:v>
                </c:pt>
                <c:pt idx="49">
                  <c:v>13.942857142857141</c:v>
                </c:pt>
                <c:pt idx="50">
                  <c:v>14.036363636363633</c:v>
                </c:pt>
                <c:pt idx="51">
                  <c:v>14.127272727272725</c:v>
                </c:pt>
                <c:pt idx="52">
                  <c:v>13.954545454545451</c:v>
                </c:pt>
                <c:pt idx="53">
                  <c:v>13.990909090909092</c:v>
                </c:pt>
                <c:pt idx="54">
                  <c:v>14.227272727272725</c:v>
                </c:pt>
                <c:pt idx="55">
                  <c:v>14.233333333333334</c:v>
                </c:pt>
                <c:pt idx="56">
                  <c:v>14</c:v>
                </c:pt>
                <c:pt idx="57">
                  <c:v>14.16666666666667</c:v>
                </c:pt>
                <c:pt idx="58">
                  <c:v>14.341666666666667</c:v>
                </c:pt>
                <c:pt idx="59">
                  <c:v>14.008333333333333</c:v>
                </c:pt>
                <c:pt idx="60">
                  <c:v>14.328571428571427</c:v>
                </c:pt>
                <c:pt idx="61">
                  <c:v>13.80909090909091</c:v>
                </c:pt>
                <c:pt idx="62">
                  <c:v>13.88</c:v>
                </c:pt>
                <c:pt idx="63">
                  <c:v>13.75</c:v>
                </c:pt>
                <c:pt idx="64">
                  <c:v>13.708333333333334</c:v>
                </c:pt>
                <c:pt idx="65">
                  <c:v>13.475</c:v>
                </c:pt>
                <c:pt idx="66">
                  <c:v>13.591666666666669</c:v>
                </c:pt>
                <c:pt idx="67">
                  <c:v>13.949999999999998</c:v>
                </c:pt>
                <c:pt idx="68">
                  <c:v>12.95</c:v>
                </c:pt>
                <c:pt idx="69">
                  <c:v>13.414285714285715</c:v>
                </c:pt>
                <c:pt idx="70">
                  <c:v>14.083333333333336</c:v>
                </c:pt>
                <c:pt idx="71">
                  <c:v>14.25</c:v>
                </c:pt>
                <c:pt idx="72">
                  <c:v>13.939999999999998</c:v>
                </c:pt>
                <c:pt idx="73">
                  <c:v>13.977777777777778</c:v>
                </c:pt>
                <c:pt idx="74">
                  <c:v>14</c:v>
                </c:pt>
                <c:pt idx="75">
                  <c:v>13.71111111111111</c:v>
                </c:pt>
                <c:pt idx="76">
                  <c:v>13.345454545454544</c:v>
                </c:pt>
                <c:pt idx="77">
                  <c:v>14.409090909090908</c:v>
                </c:pt>
                <c:pt idx="78">
                  <c:v>13.975000000000001</c:v>
                </c:pt>
                <c:pt idx="79">
                  <c:v>13.074999999999998</c:v>
                </c:pt>
                <c:pt idx="80">
                  <c:v>12.783333333333333</c:v>
                </c:pt>
                <c:pt idx="81">
                  <c:v>13.35625</c:v>
                </c:pt>
                <c:pt idx="82">
                  <c:v>13.814285714285713</c:v>
                </c:pt>
                <c:pt idx="83">
                  <c:v>12.878571428571432</c:v>
                </c:pt>
                <c:pt idx="84">
                  <c:v>12.97857142857143</c:v>
                </c:pt>
                <c:pt idx="85">
                  <c:v>13.123076923076923</c:v>
                </c:pt>
                <c:pt idx="86">
                  <c:v>13.241666666666667</c:v>
                </c:pt>
                <c:pt idx="87">
                  <c:v>13.814285714285715</c:v>
                </c:pt>
                <c:pt idx="88">
                  <c:v>13.307692307692308</c:v>
                </c:pt>
                <c:pt idx="89">
                  <c:v>13.474999999999998</c:v>
                </c:pt>
                <c:pt idx="90">
                  <c:v>13.646153846153844</c:v>
                </c:pt>
                <c:pt idx="91">
                  <c:v>13.737499999999997</c:v>
                </c:pt>
                <c:pt idx="92">
                  <c:v>14.100000000000001</c:v>
                </c:pt>
                <c:pt idx="93">
                  <c:v>14.4375</c:v>
                </c:pt>
                <c:pt idx="94">
                  <c:v>14.511111111111111</c:v>
                </c:pt>
                <c:pt idx="95">
                  <c:v>14.544444444444444</c:v>
                </c:pt>
                <c:pt idx="96">
                  <c:v>14.550000000000002</c:v>
                </c:pt>
                <c:pt idx="97">
                  <c:v>14.822222222222223</c:v>
                </c:pt>
                <c:pt idx="98">
                  <c:v>13.77142857142857</c:v>
                </c:pt>
                <c:pt idx="99">
                  <c:v>14.12</c:v>
                </c:pt>
                <c:pt idx="100">
                  <c:v>13.845454545454546</c:v>
                </c:pt>
                <c:pt idx="101">
                  <c:v>14.488888888888892</c:v>
                </c:pt>
                <c:pt idx="102">
                  <c:v>13.308333333333335</c:v>
                </c:pt>
                <c:pt idx="103">
                  <c:v>14.077777777777776</c:v>
                </c:pt>
                <c:pt idx="104">
                  <c:v>13.529999999999998</c:v>
                </c:pt>
                <c:pt idx="105">
                  <c:v>13.629999999999999</c:v>
                </c:pt>
                <c:pt idx="106">
                  <c:v>14.062499999999998</c:v>
                </c:pt>
                <c:pt idx="107">
                  <c:v>14.633333333333335</c:v>
                </c:pt>
                <c:pt idx="108">
                  <c:v>13.933333333333334</c:v>
                </c:pt>
                <c:pt idx="109">
                  <c:v>14.244444444444444</c:v>
                </c:pt>
                <c:pt idx="110">
                  <c:v>14.3</c:v>
                </c:pt>
                <c:pt idx="111">
                  <c:v>14.154545454545456</c:v>
                </c:pt>
                <c:pt idx="112">
                  <c:v>13.9</c:v>
                </c:pt>
                <c:pt idx="113">
                  <c:v>14.741666666666667</c:v>
                </c:pt>
                <c:pt idx="114">
                  <c:v>13.5625</c:v>
                </c:pt>
                <c:pt idx="115">
                  <c:v>14.280000000000001</c:v>
                </c:pt>
                <c:pt idx="116">
                  <c:v>14.008333333333333</c:v>
                </c:pt>
                <c:pt idx="117">
                  <c:v>13.766666666666667</c:v>
                </c:pt>
                <c:pt idx="118">
                  <c:v>14.158333333333333</c:v>
                </c:pt>
                <c:pt idx="119">
                  <c:v>14.550000000000002</c:v>
                </c:pt>
                <c:pt idx="120">
                  <c:v>14.4375</c:v>
                </c:pt>
                <c:pt idx="121">
                  <c:v>14.041666666666664</c:v>
                </c:pt>
                <c:pt idx="122">
                  <c:v>13.822222222222223</c:v>
                </c:pt>
                <c:pt idx="123">
                  <c:v>13.716666666666667</c:v>
                </c:pt>
                <c:pt idx="124">
                  <c:v>14.1</c:v>
                </c:pt>
                <c:pt idx="125">
                  <c:v>14.136363636363637</c:v>
                </c:pt>
                <c:pt idx="126">
                  <c:v>13.680000000000001</c:v>
                </c:pt>
                <c:pt idx="127">
                  <c:v>13.383333333333333</c:v>
                </c:pt>
                <c:pt idx="128">
                  <c:v>13.972727272727274</c:v>
                </c:pt>
                <c:pt idx="129">
                  <c:v>13.383333333333333</c:v>
                </c:pt>
                <c:pt idx="130">
                  <c:v>13.6</c:v>
                </c:pt>
                <c:pt idx="131">
                  <c:v>13.790909090909093</c:v>
                </c:pt>
                <c:pt idx="132">
                  <c:v>13.663636363636364</c:v>
                </c:pt>
                <c:pt idx="133">
                  <c:v>13.819999999999999</c:v>
                </c:pt>
                <c:pt idx="134">
                  <c:v>13.836363636363636</c:v>
                </c:pt>
                <c:pt idx="135">
                  <c:v>13.710000000000003</c:v>
                </c:pt>
                <c:pt idx="136">
                  <c:v>13.622222222222224</c:v>
                </c:pt>
                <c:pt idx="137">
                  <c:v>13.9</c:v>
                </c:pt>
                <c:pt idx="138">
                  <c:v>13.450000000000001</c:v>
                </c:pt>
                <c:pt idx="139">
                  <c:v>13.1</c:v>
                </c:pt>
                <c:pt idx="140">
                  <c:v>13.171428571428569</c:v>
                </c:pt>
                <c:pt idx="141">
                  <c:v>13.877777777777778</c:v>
                </c:pt>
                <c:pt idx="142">
                  <c:v>13.757142857142856</c:v>
                </c:pt>
                <c:pt idx="143">
                  <c:v>13.725000000000001</c:v>
                </c:pt>
                <c:pt idx="144">
                  <c:v>13.4</c:v>
                </c:pt>
                <c:pt idx="145">
                  <c:v>13.746153846153847</c:v>
                </c:pt>
                <c:pt idx="146">
                  <c:v>14.133333333333333</c:v>
                </c:pt>
                <c:pt idx="147">
                  <c:v>13.540000000000001</c:v>
                </c:pt>
                <c:pt idx="148">
                  <c:v>13.36</c:v>
                </c:pt>
                <c:pt idx="149">
                  <c:v>13.9</c:v>
                </c:pt>
                <c:pt idx="150">
                  <c:v>12.939999999999998</c:v>
                </c:pt>
                <c:pt idx="151">
                  <c:v>13.525</c:v>
                </c:pt>
                <c:pt idx="152">
                  <c:v>13.471428571428572</c:v>
                </c:pt>
                <c:pt idx="153">
                  <c:v>13.424999999999999</c:v>
                </c:pt>
                <c:pt idx="154">
                  <c:v>13.733333333333334</c:v>
                </c:pt>
                <c:pt idx="155">
                  <c:v>13.700000000000001</c:v>
                </c:pt>
                <c:pt idx="156">
                  <c:v>13.12857142857143</c:v>
                </c:pt>
                <c:pt idx="157">
                  <c:v>13.366666666666667</c:v>
                </c:pt>
                <c:pt idx="158">
                  <c:v>13.77</c:v>
                </c:pt>
                <c:pt idx="159">
                  <c:v>13.48</c:v>
                </c:pt>
                <c:pt idx="160">
                  <c:v>13.3</c:v>
                </c:pt>
                <c:pt idx="161">
                  <c:v>13.5</c:v>
                </c:pt>
                <c:pt idx="162">
                  <c:v>13.671428571428569</c:v>
                </c:pt>
                <c:pt idx="163">
                  <c:v>13.66</c:v>
                </c:pt>
                <c:pt idx="164">
                  <c:v>13.539999999999997</c:v>
                </c:pt>
                <c:pt idx="165">
                  <c:v>13.6</c:v>
                </c:pt>
                <c:pt idx="166">
                  <c:v>13.142857142857142</c:v>
                </c:pt>
                <c:pt idx="167">
                  <c:v>13.4</c:v>
                </c:pt>
                <c:pt idx="168">
                  <c:v>13.059999999999999</c:v>
                </c:pt>
                <c:pt idx="169">
                  <c:v>14.425</c:v>
                </c:pt>
                <c:pt idx="170">
                  <c:v>13.214285714285714</c:v>
                </c:pt>
                <c:pt idx="171">
                  <c:v>14.7</c:v>
                </c:pt>
                <c:pt idx="172">
                  <c:v>12.54</c:v>
                </c:pt>
                <c:pt idx="173">
                  <c:v>13.275</c:v>
                </c:pt>
                <c:pt idx="174">
                  <c:v>13.971428571428572</c:v>
                </c:pt>
                <c:pt idx="175">
                  <c:v>13.533333333333331</c:v>
                </c:pt>
                <c:pt idx="176">
                  <c:v>13.8</c:v>
                </c:pt>
                <c:pt idx="177">
                  <c:v>13.266666666666667</c:v>
                </c:pt>
                <c:pt idx="178">
                  <c:v>14.1</c:v>
                </c:pt>
                <c:pt idx="179">
                  <c:v>13.466666666666667</c:v>
                </c:pt>
                <c:pt idx="180">
                  <c:v>12.625</c:v>
                </c:pt>
                <c:pt idx="181">
                  <c:v>13.719999999999999</c:v>
                </c:pt>
                <c:pt idx="182">
                  <c:v>14.157142857142857</c:v>
                </c:pt>
                <c:pt idx="183">
                  <c:v>14.38</c:v>
                </c:pt>
                <c:pt idx="184">
                  <c:v>13.666666666666666</c:v>
                </c:pt>
                <c:pt idx="185">
                  <c:v>14.4</c:v>
                </c:pt>
                <c:pt idx="186">
                  <c:v>14.2</c:v>
                </c:pt>
                <c:pt idx="187">
                  <c:v>13.625</c:v>
                </c:pt>
                <c:pt idx="188">
                  <c:v>13.899999999999999</c:v>
                </c:pt>
                <c:pt idx="189">
                  <c:v>14.1</c:v>
                </c:pt>
                <c:pt idx="190">
                  <c:v>13.925</c:v>
                </c:pt>
              </c:numCache>
            </c:numRef>
          </c:val>
          <c:smooth val="1"/>
        </c:ser>
        <c:ser>
          <c:idx val="1"/>
          <c:order val="1"/>
          <c:tx>
            <c:v>Minimum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Daten!$F$3:$F$200</c:f>
              <c:numCache>
                <c:ptCount val="198"/>
                <c:pt idx="0">
                  <c:v>11.5</c:v>
                </c:pt>
                <c:pt idx="1">
                  <c:v>13.6</c:v>
                </c:pt>
                <c:pt idx="2">
                  <c:v>11.2</c:v>
                </c:pt>
                <c:pt idx="3">
                  <c:v>11.4</c:v>
                </c:pt>
                <c:pt idx="4">
                  <c:v>11.7</c:v>
                </c:pt>
                <c:pt idx="5">
                  <c:v>12</c:v>
                </c:pt>
                <c:pt idx="6">
                  <c:v>12.4</c:v>
                </c:pt>
                <c:pt idx="7">
                  <c:v>12.2</c:v>
                </c:pt>
                <c:pt idx="8">
                  <c:v>12.8</c:v>
                </c:pt>
                <c:pt idx="9">
                  <c:v>12.2</c:v>
                </c:pt>
                <c:pt idx="10">
                  <c:v>12.8</c:v>
                </c:pt>
                <c:pt idx="11">
                  <c:v>11.9</c:v>
                </c:pt>
                <c:pt idx="12">
                  <c:v>11.3</c:v>
                </c:pt>
                <c:pt idx="13">
                  <c:v>11.2</c:v>
                </c:pt>
                <c:pt idx="14">
                  <c:v>12.1</c:v>
                </c:pt>
                <c:pt idx="15">
                  <c:v>12.4</c:v>
                </c:pt>
                <c:pt idx="16">
                  <c:v>12.1</c:v>
                </c:pt>
                <c:pt idx="17">
                  <c:v>12.1</c:v>
                </c:pt>
                <c:pt idx="18">
                  <c:v>11.7</c:v>
                </c:pt>
                <c:pt idx="19">
                  <c:v>12.1</c:v>
                </c:pt>
                <c:pt idx="20">
                  <c:v>12.2</c:v>
                </c:pt>
                <c:pt idx="21">
                  <c:v>6.7</c:v>
                </c:pt>
                <c:pt idx="22">
                  <c:v>11.1</c:v>
                </c:pt>
                <c:pt idx="23">
                  <c:v>11.7</c:v>
                </c:pt>
                <c:pt idx="24">
                  <c:v>12.3</c:v>
                </c:pt>
                <c:pt idx="25">
                  <c:v>12.5</c:v>
                </c:pt>
                <c:pt idx="26">
                  <c:v>12.6</c:v>
                </c:pt>
                <c:pt idx="27">
                  <c:v>12.6</c:v>
                </c:pt>
                <c:pt idx="28">
                  <c:v>12.2</c:v>
                </c:pt>
                <c:pt idx="29">
                  <c:v>12.5</c:v>
                </c:pt>
                <c:pt idx="30">
                  <c:v>12.7</c:v>
                </c:pt>
                <c:pt idx="31">
                  <c:v>12.2</c:v>
                </c:pt>
                <c:pt idx="32">
                  <c:v>12.9</c:v>
                </c:pt>
                <c:pt idx="33">
                  <c:v>11.8</c:v>
                </c:pt>
                <c:pt idx="34">
                  <c:v>11.9</c:v>
                </c:pt>
                <c:pt idx="35">
                  <c:v>12.8</c:v>
                </c:pt>
                <c:pt idx="36">
                  <c:v>12.2</c:v>
                </c:pt>
                <c:pt idx="37">
                  <c:v>12.7</c:v>
                </c:pt>
                <c:pt idx="38">
                  <c:v>12.7</c:v>
                </c:pt>
                <c:pt idx="39">
                  <c:v>12.4</c:v>
                </c:pt>
                <c:pt idx="40">
                  <c:v>12.6</c:v>
                </c:pt>
                <c:pt idx="41">
                  <c:v>12.4</c:v>
                </c:pt>
                <c:pt idx="42">
                  <c:v>12.6</c:v>
                </c:pt>
                <c:pt idx="43">
                  <c:v>12.6</c:v>
                </c:pt>
                <c:pt idx="44">
                  <c:v>12.8</c:v>
                </c:pt>
                <c:pt idx="45">
                  <c:v>12.2</c:v>
                </c:pt>
                <c:pt idx="46">
                  <c:v>12.7</c:v>
                </c:pt>
                <c:pt idx="47">
                  <c:v>13.1</c:v>
                </c:pt>
                <c:pt idx="48">
                  <c:v>12.6</c:v>
                </c:pt>
                <c:pt idx="49">
                  <c:v>12.4</c:v>
                </c:pt>
                <c:pt idx="50">
                  <c:v>12.7</c:v>
                </c:pt>
                <c:pt idx="51">
                  <c:v>12.4</c:v>
                </c:pt>
                <c:pt idx="52">
                  <c:v>12.4</c:v>
                </c:pt>
                <c:pt idx="53">
                  <c:v>12.5</c:v>
                </c:pt>
                <c:pt idx="54">
                  <c:v>12.4</c:v>
                </c:pt>
                <c:pt idx="55">
                  <c:v>12.5</c:v>
                </c:pt>
                <c:pt idx="56">
                  <c:v>12.3</c:v>
                </c:pt>
                <c:pt idx="57">
                  <c:v>12.4</c:v>
                </c:pt>
                <c:pt idx="58">
                  <c:v>12</c:v>
                </c:pt>
                <c:pt idx="59">
                  <c:v>12.1</c:v>
                </c:pt>
                <c:pt idx="60">
                  <c:v>12.8</c:v>
                </c:pt>
                <c:pt idx="61">
                  <c:v>12.2</c:v>
                </c:pt>
                <c:pt idx="62">
                  <c:v>11.7</c:v>
                </c:pt>
                <c:pt idx="63">
                  <c:v>10.8</c:v>
                </c:pt>
                <c:pt idx="64">
                  <c:v>10.9</c:v>
                </c:pt>
                <c:pt idx="65">
                  <c:v>11.4</c:v>
                </c:pt>
                <c:pt idx="66">
                  <c:v>11.9</c:v>
                </c:pt>
                <c:pt idx="67">
                  <c:v>12.6</c:v>
                </c:pt>
                <c:pt idx="68">
                  <c:v>11</c:v>
                </c:pt>
                <c:pt idx="69">
                  <c:v>10.7</c:v>
                </c:pt>
                <c:pt idx="70">
                  <c:v>12.1</c:v>
                </c:pt>
                <c:pt idx="71">
                  <c:v>12.7</c:v>
                </c:pt>
                <c:pt idx="72">
                  <c:v>13</c:v>
                </c:pt>
                <c:pt idx="73">
                  <c:v>12.6</c:v>
                </c:pt>
                <c:pt idx="74">
                  <c:v>12.7</c:v>
                </c:pt>
                <c:pt idx="75">
                  <c:v>10</c:v>
                </c:pt>
                <c:pt idx="76">
                  <c:v>10.5</c:v>
                </c:pt>
                <c:pt idx="77">
                  <c:v>10.9</c:v>
                </c:pt>
                <c:pt idx="78">
                  <c:v>11.6</c:v>
                </c:pt>
                <c:pt idx="79">
                  <c:v>9.8</c:v>
                </c:pt>
                <c:pt idx="80">
                  <c:v>10.6</c:v>
                </c:pt>
                <c:pt idx="81">
                  <c:v>10.9</c:v>
                </c:pt>
                <c:pt idx="82">
                  <c:v>9.1</c:v>
                </c:pt>
                <c:pt idx="83">
                  <c:v>9.4</c:v>
                </c:pt>
                <c:pt idx="84">
                  <c:v>9.7</c:v>
                </c:pt>
                <c:pt idx="85">
                  <c:v>9.7</c:v>
                </c:pt>
                <c:pt idx="86">
                  <c:v>10.3</c:v>
                </c:pt>
                <c:pt idx="87">
                  <c:v>10.7</c:v>
                </c:pt>
                <c:pt idx="88">
                  <c:v>10.6</c:v>
                </c:pt>
                <c:pt idx="89">
                  <c:v>10.8</c:v>
                </c:pt>
                <c:pt idx="90">
                  <c:v>10.9</c:v>
                </c:pt>
                <c:pt idx="91">
                  <c:v>11.1</c:v>
                </c:pt>
                <c:pt idx="92">
                  <c:v>11.5</c:v>
                </c:pt>
                <c:pt idx="93">
                  <c:v>13.3</c:v>
                </c:pt>
                <c:pt idx="94">
                  <c:v>13.5</c:v>
                </c:pt>
                <c:pt idx="95">
                  <c:v>13.6</c:v>
                </c:pt>
                <c:pt idx="96">
                  <c:v>13.2</c:v>
                </c:pt>
                <c:pt idx="97">
                  <c:v>12.9</c:v>
                </c:pt>
                <c:pt idx="98">
                  <c:v>13.2</c:v>
                </c:pt>
                <c:pt idx="99">
                  <c:v>12.6</c:v>
                </c:pt>
                <c:pt idx="100">
                  <c:v>12.6</c:v>
                </c:pt>
                <c:pt idx="101">
                  <c:v>12.4</c:v>
                </c:pt>
                <c:pt idx="102">
                  <c:v>11.2</c:v>
                </c:pt>
                <c:pt idx="103">
                  <c:v>12.1</c:v>
                </c:pt>
                <c:pt idx="104">
                  <c:v>12.3</c:v>
                </c:pt>
                <c:pt idx="105">
                  <c:v>12.6</c:v>
                </c:pt>
                <c:pt idx="106">
                  <c:v>12.5</c:v>
                </c:pt>
                <c:pt idx="107">
                  <c:v>11.9</c:v>
                </c:pt>
                <c:pt idx="108">
                  <c:v>12.8</c:v>
                </c:pt>
                <c:pt idx="109">
                  <c:v>12.5</c:v>
                </c:pt>
                <c:pt idx="110">
                  <c:v>12.5</c:v>
                </c:pt>
                <c:pt idx="111">
                  <c:v>12.8</c:v>
                </c:pt>
                <c:pt idx="112">
                  <c:v>12.6</c:v>
                </c:pt>
                <c:pt idx="113">
                  <c:v>12</c:v>
                </c:pt>
                <c:pt idx="114">
                  <c:v>13</c:v>
                </c:pt>
                <c:pt idx="115">
                  <c:v>13.7</c:v>
                </c:pt>
                <c:pt idx="116">
                  <c:v>11.2</c:v>
                </c:pt>
                <c:pt idx="117">
                  <c:v>11.7</c:v>
                </c:pt>
                <c:pt idx="118">
                  <c:v>13</c:v>
                </c:pt>
                <c:pt idx="119">
                  <c:v>13.2</c:v>
                </c:pt>
                <c:pt idx="120">
                  <c:v>13.3</c:v>
                </c:pt>
                <c:pt idx="121">
                  <c:v>12.1</c:v>
                </c:pt>
                <c:pt idx="122">
                  <c:v>12.3</c:v>
                </c:pt>
                <c:pt idx="123">
                  <c:v>12.6</c:v>
                </c:pt>
                <c:pt idx="124">
                  <c:v>13.4</c:v>
                </c:pt>
                <c:pt idx="125">
                  <c:v>12.2</c:v>
                </c:pt>
                <c:pt idx="126">
                  <c:v>12.3</c:v>
                </c:pt>
                <c:pt idx="127">
                  <c:v>12</c:v>
                </c:pt>
                <c:pt idx="128">
                  <c:v>12.4</c:v>
                </c:pt>
                <c:pt idx="129">
                  <c:v>12</c:v>
                </c:pt>
                <c:pt idx="130">
                  <c:v>12.3</c:v>
                </c:pt>
                <c:pt idx="131">
                  <c:v>12.4</c:v>
                </c:pt>
                <c:pt idx="132">
                  <c:v>12.2</c:v>
                </c:pt>
                <c:pt idx="133">
                  <c:v>12.7</c:v>
                </c:pt>
                <c:pt idx="134">
                  <c:v>12.1</c:v>
                </c:pt>
                <c:pt idx="135">
                  <c:v>12.4</c:v>
                </c:pt>
                <c:pt idx="136">
                  <c:v>12.4</c:v>
                </c:pt>
                <c:pt idx="137">
                  <c:v>12.7</c:v>
                </c:pt>
                <c:pt idx="138">
                  <c:v>12</c:v>
                </c:pt>
                <c:pt idx="139">
                  <c:v>12</c:v>
                </c:pt>
                <c:pt idx="140">
                  <c:v>11.9</c:v>
                </c:pt>
                <c:pt idx="141">
                  <c:v>12.2</c:v>
                </c:pt>
                <c:pt idx="142">
                  <c:v>12.3</c:v>
                </c:pt>
                <c:pt idx="143">
                  <c:v>12.4</c:v>
                </c:pt>
                <c:pt idx="144">
                  <c:v>12.6</c:v>
                </c:pt>
                <c:pt idx="145">
                  <c:v>12</c:v>
                </c:pt>
                <c:pt idx="146">
                  <c:v>12.9</c:v>
                </c:pt>
                <c:pt idx="147">
                  <c:v>12.2</c:v>
                </c:pt>
                <c:pt idx="148">
                  <c:v>12.2</c:v>
                </c:pt>
                <c:pt idx="149">
                  <c:v>12.7</c:v>
                </c:pt>
                <c:pt idx="150">
                  <c:v>12.1</c:v>
                </c:pt>
                <c:pt idx="151">
                  <c:v>12.1</c:v>
                </c:pt>
                <c:pt idx="152">
                  <c:v>11.9</c:v>
                </c:pt>
                <c:pt idx="153">
                  <c:v>11.1</c:v>
                </c:pt>
                <c:pt idx="154">
                  <c:v>12.6</c:v>
                </c:pt>
                <c:pt idx="155">
                  <c:v>12.9</c:v>
                </c:pt>
                <c:pt idx="156">
                  <c:v>12.4</c:v>
                </c:pt>
                <c:pt idx="157">
                  <c:v>12.2</c:v>
                </c:pt>
                <c:pt idx="158">
                  <c:v>12.3</c:v>
                </c:pt>
                <c:pt idx="159">
                  <c:v>11.8</c:v>
                </c:pt>
                <c:pt idx="160">
                  <c:v>13.3</c:v>
                </c:pt>
                <c:pt idx="161">
                  <c:v>11.8</c:v>
                </c:pt>
                <c:pt idx="162">
                  <c:v>11.9</c:v>
                </c:pt>
                <c:pt idx="163">
                  <c:v>12</c:v>
                </c:pt>
                <c:pt idx="164">
                  <c:v>12.1</c:v>
                </c:pt>
                <c:pt idx="165">
                  <c:v>12</c:v>
                </c:pt>
                <c:pt idx="166">
                  <c:v>10.4</c:v>
                </c:pt>
                <c:pt idx="167">
                  <c:v>11.7</c:v>
                </c:pt>
                <c:pt idx="168">
                  <c:v>12</c:v>
                </c:pt>
                <c:pt idx="169">
                  <c:v>13.4</c:v>
                </c:pt>
                <c:pt idx="170">
                  <c:v>12</c:v>
                </c:pt>
                <c:pt idx="171">
                  <c:v>13.7</c:v>
                </c:pt>
                <c:pt idx="172">
                  <c:v>12</c:v>
                </c:pt>
                <c:pt idx="173">
                  <c:v>12.6</c:v>
                </c:pt>
                <c:pt idx="174">
                  <c:v>12.2</c:v>
                </c:pt>
                <c:pt idx="175">
                  <c:v>12.5</c:v>
                </c:pt>
                <c:pt idx="176">
                  <c:v>12.9</c:v>
                </c:pt>
                <c:pt idx="177">
                  <c:v>12</c:v>
                </c:pt>
                <c:pt idx="178">
                  <c:v>12.5</c:v>
                </c:pt>
                <c:pt idx="179">
                  <c:v>12.4</c:v>
                </c:pt>
                <c:pt idx="180">
                  <c:v>12.1</c:v>
                </c:pt>
                <c:pt idx="181">
                  <c:v>13.2</c:v>
                </c:pt>
                <c:pt idx="182">
                  <c:v>12.3</c:v>
                </c:pt>
                <c:pt idx="183">
                  <c:v>13.4</c:v>
                </c:pt>
                <c:pt idx="184">
                  <c:v>13</c:v>
                </c:pt>
                <c:pt idx="185">
                  <c:v>13.7</c:v>
                </c:pt>
                <c:pt idx="186">
                  <c:v>13.3</c:v>
                </c:pt>
                <c:pt idx="187">
                  <c:v>12.8</c:v>
                </c:pt>
                <c:pt idx="188">
                  <c:v>13.2</c:v>
                </c:pt>
                <c:pt idx="189">
                  <c:v>13.6</c:v>
                </c:pt>
                <c:pt idx="190">
                  <c:v>12.4</c:v>
                </c:pt>
              </c:numCache>
            </c:numRef>
          </c:val>
          <c:smooth val="1"/>
        </c:ser>
        <c:ser>
          <c:idx val="2"/>
          <c:order val="2"/>
          <c:tx>
            <c:v>Maximum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Daten!$G$3:$G$200</c:f>
              <c:numCache>
                <c:ptCount val="198"/>
                <c:pt idx="0">
                  <c:v>12.8</c:v>
                </c:pt>
                <c:pt idx="1">
                  <c:v>13.6</c:v>
                </c:pt>
                <c:pt idx="2">
                  <c:v>14.5</c:v>
                </c:pt>
                <c:pt idx="3">
                  <c:v>14.4</c:v>
                </c:pt>
                <c:pt idx="4">
                  <c:v>14.7</c:v>
                </c:pt>
                <c:pt idx="5">
                  <c:v>15.2</c:v>
                </c:pt>
                <c:pt idx="6">
                  <c:v>15.3</c:v>
                </c:pt>
                <c:pt idx="7">
                  <c:v>15.2</c:v>
                </c:pt>
                <c:pt idx="8">
                  <c:v>15.4</c:v>
                </c:pt>
                <c:pt idx="9">
                  <c:v>15.5</c:v>
                </c:pt>
                <c:pt idx="10">
                  <c:v>15.6</c:v>
                </c:pt>
                <c:pt idx="11">
                  <c:v>15.9</c:v>
                </c:pt>
                <c:pt idx="12">
                  <c:v>17</c:v>
                </c:pt>
                <c:pt idx="13">
                  <c:v>15.6</c:v>
                </c:pt>
                <c:pt idx="14">
                  <c:v>15.3</c:v>
                </c:pt>
                <c:pt idx="15">
                  <c:v>15.6</c:v>
                </c:pt>
                <c:pt idx="16">
                  <c:v>15.5</c:v>
                </c:pt>
                <c:pt idx="17">
                  <c:v>15.5</c:v>
                </c:pt>
                <c:pt idx="18">
                  <c:v>15.9</c:v>
                </c:pt>
                <c:pt idx="19">
                  <c:v>15.7</c:v>
                </c:pt>
                <c:pt idx="20">
                  <c:v>15.5</c:v>
                </c:pt>
                <c:pt idx="21">
                  <c:v>16.1</c:v>
                </c:pt>
                <c:pt idx="22">
                  <c:v>16</c:v>
                </c:pt>
                <c:pt idx="23">
                  <c:v>15.7</c:v>
                </c:pt>
                <c:pt idx="24">
                  <c:v>16</c:v>
                </c:pt>
                <c:pt idx="25">
                  <c:v>15.9</c:v>
                </c:pt>
                <c:pt idx="26">
                  <c:v>15.8</c:v>
                </c:pt>
                <c:pt idx="27">
                  <c:v>16</c:v>
                </c:pt>
                <c:pt idx="28">
                  <c:v>15.6</c:v>
                </c:pt>
                <c:pt idx="29">
                  <c:v>15.4</c:v>
                </c:pt>
                <c:pt idx="30">
                  <c:v>15.6</c:v>
                </c:pt>
                <c:pt idx="31">
                  <c:v>16</c:v>
                </c:pt>
                <c:pt idx="32">
                  <c:v>16.1</c:v>
                </c:pt>
                <c:pt idx="33">
                  <c:v>15.7</c:v>
                </c:pt>
                <c:pt idx="34">
                  <c:v>15.4</c:v>
                </c:pt>
                <c:pt idx="35">
                  <c:v>15.5</c:v>
                </c:pt>
                <c:pt idx="36">
                  <c:v>15.2</c:v>
                </c:pt>
                <c:pt idx="37">
                  <c:v>15.8</c:v>
                </c:pt>
                <c:pt idx="38">
                  <c:v>15.9</c:v>
                </c:pt>
                <c:pt idx="39">
                  <c:v>15.6</c:v>
                </c:pt>
                <c:pt idx="40">
                  <c:v>16.5</c:v>
                </c:pt>
                <c:pt idx="41">
                  <c:v>15.9</c:v>
                </c:pt>
                <c:pt idx="42">
                  <c:v>15.3</c:v>
                </c:pt>
                <c:pt idx="43">
                  <c:v>17.1</c:v>
                </c:pt>
                <c:pt idx="44">
                  <c:v>15.2</c:v>
                </c:pt>
                <c:pt idx="45">
                  <c:v>15.6</c:v>
                </c:pt>
                <c:pt idx="46">
                  <c:v>15.8</c:v>
                </c:pt>
                <c:pt idx="47">
                  <c:v>15.7</c:v>
                </c:pt>
                <c:pt idx="48">
                  <c:v>16.4</c:v>
                </c:pt>
                <c:pt idx="49">
                  <c:v>17.1</c:v>
                </c:pt>
                <c:pt idx="50">
                  <c:v>15.9</c:v>
                </c:pt>
                <c:pt idx="51">
                  <c:v>15.9</c:v>
                </c:pt>
                <c:pt idx="52">
                  <c:v>15.9</c:v>
                </c:pt>
                <c:pt idx="53">
                  <c:v>16</c:v>
                </c:pt>
                <c:pt idx="54">
                  <c:v>16.2</c:v>
                </c:pt>
                <c:pt idx="55">
                  <c:v>16.6</c:v>
                </c:pt>
                <c:pt idx="56">
                  <c:v>16.5</c:v>
                </c:pt>
                <c:pt idx="57">
                  <c:v>16</c:v>
                </c:pt>
                <c:pt idx="58">
                  <c:v>16.1</c:v>
                </c:pt>
                <c:pt idx="59">
                  <c:v>16.3</c:v>
                </c:pt>
                <c:pt idx="60">
                  <c:v>15.4</c:v>
                </c:pt>
                <c:pt idx="61">
                  <c:v>15.3</c:v>
                </c:pt>
                <c:pt idx="62">
                  <c:v>15.6</c:v>
                </c:pt>
                <c:pt idx="63">
                  <c:v>15.3</c:v>
                </c:pt>
                <c:pt idx="64">
                  <c:v>15.1</c:v>
                </c:pt>
                <c:pt idx="65">
                  <c:v>15</c:v>
                </c:pt>
                <c:pt idx="66">
                  <c:v>14.9</c:v>
                </c:pt>
                <c:pt idx="67">
                  <c:v>14.9</c:v>
                </c:pt>
                <c:pt idx="68">
                  <c:v>15.1</c:v>
                </c:pt>
                <c:pt idx="69">
                  <c:v>15</c:v>
                </c:pt>
                <c:pt idx="70">
                  <c:v>15.8</c:v>
                </c:pt>
                <c:pt idx="71">
                  <c:v>15.7</c:v>
                </c:pt>
                <c:pt idx="72">
                  <c:v>15.8</c:v>
                </c:pt>
                <c:pt idx="73">
                  <c:v>16.3</c:v>
                </c:pt>
                <c:pt idx="74">
                  <c:v>15.6</c:v>
                </c:pt>
                <c:pt idx="75">
                  <c:v>15.5</c:v>
                </c:pt>
                <c:pt idx="76">
                  <c:v>15.6</c:v>
                </c:pt>
                <c:pt idx="77">
                  <c:v>19.7</c:v>
                </c:pt>
                <c:pt idx="78">
                  <c:v>18.8</c:v>
                </c:pt>
                <c:pt idx="79">
                  <c:v>15.7</c:v>
                </c:pt>
                <c:pt idx="80">
                  <c:v>16.1</c:v>
                </c:pt>
                <c:pt idx="81">
                  <c:v>15.7</c:v>
                </c:pt>
                <c:pt idx="82">
                  <c:v>23.1</c:v>
                </c:pt>
                <c:pt idx="83">
                  <c:v>15.7</c:v>
                </c:pt>
                <c:pt idx="84">
                  <c:v>16.1</c:v>
                </c:pt>
                <c:pt idx="85">
                  <c:v>15.7</c:v>
                </c:pt>
                <c:pt idx="86">
                  <c:v>16.3</c:v>
                </c:pt>
                <c:pt idx="87">
                  <c:v>17.3</c:v>
                </c:pt>
                <c:pt idx="88">
                  <c:v>16</c:v>
                </c:pt>
                <c:pt idx="89">
                  <c:v>16.2</c:v>
                </c:pt>
                <c:pt idx="90">
                  <c:v>16.2</c:v>
                </c:pt>
                <c:pt idx="91">
                  <c:v>16.2</c:v>
                </c:pt>
                <c:pt idx="92">
                  <c:v>16.2</c:v>
                </c:pt>
                <c:pt idx="93">
                  <c:v>15.8</c:v>
                </c:pt>
                <c:pt idx="94">
                  <c:v>16.6</c:v>
                </c:pt>
                <c:pt idx="95">
                  <c:v>16.3</c:v>
                </c:pt>
                <c:pt idx="96">
                  <c:v>16.6</c:v>
                </c:pt>
                <c:pt idx="97">
                  <c:v>17.5</c:v>
                </c:pt>
                <c:pt idx="98">
                  <c:v>14.3</c:v>
                </c:pt>
                <c:pt idx="99">
                  <c:v>16.9</c:v>
                </c:pt>
                <c:pt idx="100">
                  <c:v>15.8</c:v>
                </c:pt>
                <c:pt idx="101">
                  <c:v>20.8</c:v>
                </c:pt>
                <c:pt idx="102">
                  <c:v>15.7</c:v>
                </c:pt>
                <c:pt idx="103">
                  <c:v>16.1</c:v>
                </c:pt>
                <c:pt idx="104">
                  <c:v>15.4</c:v>
                </c:pt>
                <c:pt idx="105">
                  <c:v>14.5</c:v>
                </c:pt>
                <c:pt idx="106">
                  <c:v>15.3</c:v>
                </c:pt>
                <c:pt idx="107">
                  <c:v>18.3</c:v>
                </c:pt>
                <c:pt idx="108">
                  <c:v>15.6</c:v>
                </c:pt>
                <c:pt idx="109">
                  <c:v>15.9</c:v>
                </c:pt>
                <c:pt idx="110">
                  <c:v>15.9</c:v>
                </c:pt>
                <c:pt idx="111">
                  <c:v>16.3</c:v>
                </c:pt>
                <c:pt idx="112">
                  <c:v>15.5</c:v>
                </c:pt>
                <c:pt idx="113">
                  <c:v>17.5</c:v>
                </c:pt>
                <c:pt idx="114">
                  <c:v>14</c:v>
                </c:pt>
                <c:pt idx="115">
                  <c:v>15.5</c:v>
                </c:pt>
                <c:pt idx="116">
                  <c:v>15.7</c:v>
                </c:pt>
                <c:pt idx="117">
                  <c:v>16.6</c:v>
                </c:pt>
                <c:pt idx="118">
                  <c:v>15.3</c:v>
                </c:pt>
                <c:pt idx="119">
                  <c:v>16.6</c:v>
                </c:pt>
                <c:pt idx="120">
                  <c:v>15.8</c:v>
                </c:pt>
                <c:pt idx="121">
                  <c:v>15.7</c:v>
                </c:pt>
                <c:pt idx="122">
                  <c:v>15.1</c:v>
                </c:pt>
                <c:pt idx="123">
                  <c:v>15.2</c:v>
                </c:pt>
                <c:pt idx="124">
                  <c:v>15.5</c:v>
                </c:pt>
                <c:pt idx="125">
                  <c:v>15.8</c:v>
                </c:pt>
                <c:pt idx="126">
                  <c:v>15.7</c:v>
                </c:pt>
                <c:pt idx="127">
                  <c:v>15.5</c:v>
                </c:pt>
                <c:pt idx="128">
                  <c:v>15.2</c:v>
                </c:pt>
                <c:pt idx="129">
                  <c:v>13.9</c:v>
                </c:pt>
                <c:pt idx="130">
                  <c:v>14.5</c:v>
                </c:pt>
                <c:pt idx="131">
                  <c:v>15.3</c:v>
                </c:pt>
                <c:pt idx="132">
                  <c:v>15.4</c:v>
                </c:pt>
                <c:pt idx="133">
                  <c:v>15.9</c:v>
                </c:pt>
                <c:pt idx="134">
                  <c:v>16.4</c:v>
                </c:pt>
                <c:pt idx="135">
                  <c:v>16.2</c:v>
                </c:pt>
                <c:pt idx="136">
                  <c:v>15.8</c:v>
                </c:pt>
                <c:pt idx="137">
                  <c:v>15.5</c:v>
                </c:pt>
                <c:pt idx="138">
                  <c:v>15.7</c:v>
                </c:pt>
                <c:pt idx="139">
                  <c:v>14.1</c:v>
                </c:pt>
                <c:pt idx="140">
                  <c:v>13.7</c:v>
                </c:pt>
                <c:pt idx="141">
                  <c:v>15.8</c:v>
                </c:pt>
                <c:pt idx="142">
                  <c:v>16.1</c:v>
                </c:pt>
                <c:pt idx="143">
                  <c:v>15.7</c:v>
                </c:pt>
                <c:pt idx="144">
                  <c:v>14.2</c:v>
                </c:pt>
                <c:pt idx="145">
                  <c:v>15.5</c:v>
                </c:pt>
                <c:pt idx="146">
                  <c:v>15.5</c:v>
                </c:pt>
                <c:pt idx="147">
                  <c:v>16</c:v>
                </c:pt>
                <c:pt idx="148">
                  <c:v>15.4</c:v>
                </c:pt>
                <c:pt idx="149">
                  <c:v>15.9</c:v>
                </c:pt>
                <c:pt idx="150">
                  <c:v>13.9</c:v>
                </c:pt>
                <c:pt idx="151">
                  <c:v>15.8</c:v>
                </c:pt>
                <c:pt idx="152">
                  <c:v>15.3</c:v>
                </c:pt>
                <c:pt idx="153">
                  <c:v>15.2</c:v>
                </c:pt>
                <c:pt idx="154">
                  <c:v>15.3</c:v>
                </c:pt>
                <c:pt idx="155">
                  <c:v>15.3</c:v>
                </c:pt>
                <c:pt idx="156">
                  <c:v>14.7</c:v>
                </c:pt>
                <c:pt idx="157">
                  <c:v>14.3</c:v>
                </c:pt>
                <c:pt idx="158">
                  <c:v>15.6</c:v>
                </c:pt>
                <c:pt idx="159">
                  <c:v>15.8</c:v>
                </c:pt>
                <c:pt idx="160">
                  <c:v>13.3</c:v>
                </c:pt>
                <c:pt idx="161">
                  <c:v>15.8</c:v>
                </c:pt>
                <c:pt idx="162">
                  <c:v>15.8</c:v>
                </c:pt>
                <c:pt idx="163">
                  <c:v>15.5</c:v>
                </c:pt>
                <c:pt idx="164">
                  <c:v>15.3</c:v>
                </c:pt>
                <c:pt idx="165">
                  <c:v>15.1</c:v>
                </c:pt>
                <c:pt idx="166">
                  <c:v>15.5</c:v>
                </c:pt>
                <c:pt idx="167">
                  <c:v>16.2</c:v>
                </c:pt>
                <c:pt idx="168">
                  <c:v>14.5</c:v>
                </c:pt>
                <c:pt idx="169">
                  <c:v>15.3</c:v>
                </c:pt>
                <c:pt idx="170">
                  <c:v>15.5</c:v>
                </c:pt>
                <c:pt idx="171">
                  <c:v>15.7</c:v>
                </c:pt>
                <c:pt idx="172">
                  <c:v>13.3</c:v>
                </c:pt>
                <c:pt idx="173">
                  <c:v>14</c:v>
                </c:pt>
                <c:pt idx="174">
                  <c:v>15.3</c:v>
                </c:pt>
                <c:pt idx="175">
                  <c:v>15.1</c:v>
                </c:pt>
                <c:pt idx="176">
                  <c:v>15.3</c:v>
                </c:pt>
                <c:pt idx="177">
                  <c:v>15.4</c:v>
                </c:pt>
                <c:pt idx="178">
                  <c:v>15.7</c:v>
                </c:pt>
                <c:pt idx="179">
                  <c:v>14.1</c:v>
                </c:pt>
                <c:pt idx="180">
                  <c:v>13.1</c:v>
                </c:pt>
                <c:pt idx="181">
                  <c:v>14.2</c:v>
                </c:pt>
                <c:pt idx="182">
                  <c:v>16.1</c:v>
                </c:pt>
                <c:pt idx="183">
                  <c:v>15.6</c:v>
                </c:pt>
                <c:pt idx="184">
                  <c:v>14</c:v>
                </c:pt>
                <c:pt idx="185">
                  <c:v>15.8</c:v>
                </c:pt>
                <c:pt idx="186">
                  <c:v>15.4</c:v>
                </c:pt>
                <c:pt idx="187">
                  <c:v>14.9</c:v>
                </c:pt>
                <c:pt idx="188">
                  <c:v>15.1</c:v>
                </c:pt>
                <c:pt idx="189">
                  <c:v>15</c:v>
                </c:pt>
                <c:pt idx="190">
                  <c:v>15.7</c:v>
                </c:pt>
              </c:numCache>
            </c:numRef>
          </c:val>
          <c:smooth val="0"/>
        </c:ser>
        <c:axId val="61599189"/>
        <c:axId val="17521790"/>
      </c:lineChart>
      <c:dateAx>
        <c:axId val="61599189"/>
        <c:scaling>
          <c:orientation val="minMax"/>
        </c:scaling>
        <c:axPos val="b"/>
        <c:delete val="0"/>
        <c:numFmt formatCode="d/m;@" sourceLinked="0"/>
        <c:majorTickMark val="out"/>
        <c:minorTickMark val="none"/>
        <c:tickLblPos val="nextTo"/>
        <c:crossAx val="17521790"/>
        <c:crosses val="autoZero"/>
        <c:auto val="0"/>
        <c:noMultiLvlLbl val="0"/>
      </c:dateAx>
      <c:valAx>
        <c:axId val="17521790"/>
        <c:scaling>
          <c:orientation val="minMax"/>
          <c:max val="20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99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Eigewicht pro Tag in Gramm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Daten!$C$2</c:f>
              <c:strCache>
                <c:ptCount val="1"/>
                <c:pt idx="0">
                  <c:v>An-
zahl
Eier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Daten!$A$3:$A$200</c:f>
              <c:strCache>
                <c:ptCount val="198"/>
                <c:pt idx="0">
                  <c:v>41011</c:v>
                </c:pt>
                <c:pt idx="1">
                  <c:v>41012</c:v>
                </c:pt>
                <c:pt idx="2">
                  <c:v>41013</c:v>
                </c:pt>
                <c:pt idx="3">
                  <c:v>41014</c:v>
                </c:pt>
                <c:pt idx="4">
                  <c:v>41015</c:v>
                </c:pt>
                <c:pt idx="5">
                  <c:v>41016</c:v>
                </c:pt>
                <c:pt idx="6">
                  <c:v>41017</c:v>
                </c:pt>
                <c:pt idx="7">
                  <c:v>41018</c:v>
                </c:pt>
                <c:pt idx="8">
                  <c:v>41019</c:v>
                </c:pt>
                <c:pt idx="9">
                  <c:v>41020</c:v>
                </c:pt>
                <c:pt idx="10">
                  <c:v>41021</c:v>
                </c:pt>
                <c:pt idx="11">
                  <c:v>41022</c:v>
                </c:pt>
                <c:pt idx="12">
                  <c:v>41023</c:v>
                </c:pt>
                <c:pt idx="13">
                  <c:v>41024</c:v>
                </c:pt>
                <c:pt idx="14">
                  <c:v>41025</c:v>
                </c:pt>
                <c:pt idx="15">
                  <c:v>41026</c:v>
                </c:pt>
                <c:pt idx="16">
                  <c:v>41027</c:v>
                </c:pt>
                <c:pt idx="17">
                  <c:v>41028</c:v>
                </c:pt>
                <c:pt idx="18">
                  <c:v>41029</c:v>
                </c:pt>
                <c:pt idx="19">
                  <c:v>41030</c:v>
                </c:pt>
                <c:pt idx="20">
                  <c:v>41031</c:v>
                </c:pt>
                <c:pt idx="21">
                  <c:v>41032</c:v>
                </c:pt>
                <c:pt idx="22">
                  <c:v>41033</c:v>
                </c:pt>
                <c:pt idx="23">
                  <c:v>41034</c:v>
                </c:pt>
                <c:pt idx="24">
                  <c:v>41035</c:v>
                </c:pt>
                <c:pt idx="25">
                  <c:v>41036</c:v>
                </c:pt>
                <c:pt idx="26">
                  <c:v>41037</c:v>
                </c:pt>
                <c:pt idx="27">
                  <c:v>41038</c:v>
                </c:pt>
                <c:pt idx="28">
                  <c:v>41039</c:v>
                </c:pt>
                <c:pt idx="29">
                  <c:v>41040</c:v>
                </c:pt>
                <c:pt idx="30">
                  <c:v>41041</c:v>
                </c:pt>
                <c:pt idx="31">
                  <c:v>41042</c:v>
                </c:pt>
                <c:pt idx="32">
                  <c:v>41043</c:v>
                </c:pt>
                <c:pt idx="33">
                  <c:v>41044</c:v>
                </c:pt>
                <c:pt idx="34">
                  <c:v>41045</c:v>
                </c:pt>
                <c:pt idx="35">
                  <c:v>41046</c:v>
                </c:pt>
                <c:pt idx="36">
                  <c:v>41047</c:v>
                </c:pt>
                <c:pt idx="37">
                  <c:v>41048</c:v>
                </c:pt>
                <c:pt idx="38">
                  <c:v>41049</c:v>
                </c:pt>
                <c:pt idx="39">
                  <c:v>41050</c:v>
                </c:pt>
                <c:pt idx="40">
                  <c:v>41051</c:v>
                </c:pt>
                <c:pt idx="41">
                  <c:v>41052</c:v>
                </c:pt>
                <c:pt idx="42">
                  <c:v>41053</c:v>
                </c:pt>
                <c:pt idx="43">
                  <c:v>41054</c:v>
                </c:pt>
                <c:pt idx="44">
                  <c:v>41055</c:v>
                </c:pt>
                <c:pt idx="45">
                  <c:v>41056</c:v>
                </c:pt>
                <c:pt idx="46">
                  <c:v>41057</c:v>
                </c:pt>
                <c:pt idx="47">
                  <c:v>41058</c:v>
                </c:pt>
                <c:pt idx="48">
                  <c:v>41059</c:v>
                </c:pt>
                <c:pt idx="49">
                  <c:v>41060</c:v>
                </c:pt>
                <c:pt idx="50">
                  <c:v>41061</c:v>
                </c:pt>
                <c:pt idx="51">
                  <c:v>41062</c:v>
                </c:pt>
                <c:pt idx="52">
                  <c:v>41063</c:v>
                </c:pt>
                <c:pt idx="53">
                  <c:v>41064</c:v>
                </c:pt>
                <c:pt idx="54">
                  <c:v>41065</c:v>
                </c:pt>
                <c:pt idx="55">
                  <c:v>41066</c:v>
                </c:pt>
                <c:pt idx="56">
                  <c:v>41067</c:v>
                </c:pt>
                <c:pt idx="57">
                  <c:v>41068</c:v>
                </c:pt>
                <c:pt idx="58">
                  <c:v>41069</c:v>
                </c:pt>
                <c:pt idx="59">
                  <c:v>41070</c:v>
                </c:pt>
                <c:pt idx="60">
                  <c:v>41071</c:v>
                </c:pt>
                <c:pt idx="61">
                  <c:v>41072</c:v>
                </c:pt>
                <c:pt idx="62">
                  <c:v>41073</c:v>
                </c:pt>
                <c:pt idx="63">
                  <c:v>41074</c:v>
                </c:pt>
                <c:pt idx="64">
                  <c:v>41075</c:v>
                </c:pt>
                <c:pt idx="65">
                  <c:v>41076</c:v>
                </c:pt>
                <c:pt idx="66">
                  <c:v>41077</c:v>
                </c:pt>
                <c:pt idx="67">
                  <c:v>41078</c:v>
                </c:pt>
                <c:pt idx="68">
                  <c:v>41079</c:v>
                </c:pt>
                <c:pt idx="69">
                  <c:v>41080</c:v>
                </c:pt>
                <c:pt idx="70">
                  <c:v>41081</c:v>
                </c:pt>
                <c:pt idx="71">
                  <c:v>41082</c:v>
                </c:pt>
                <c:pt idx="72">
                  <c:v>41083</c:v>
                </c:pt>
                <c:pt idx="73">
                  <c:v>41084</c:v>
                </c:pt>
                <c:pt idx="74">
                  <c:v>41085</c:v>
                </c:pt>
                <c:pt idx="75">
                  <c:v>41086</c:v>
                </c:pt>
                <c:pt idx="76">
                  <c:v>41087</c:v>
                </c:pt>
                <c:pt idx="77">
                  <c:v>41088</c:v>
                </c:pt>
                <c:pt idx="78">
                  <c:v>41089</c:v>
                </c:pt>
                <c:pt idx="79">
                  <c:v>41090</c:v>
                </c:pt>
                <c:pt idx="80">
                  <c:v>41091</c:v>
                </c:pt>
                <c:pt idx="81">
                  <c:v>41092</c:v>
                </c:pt>
                <c:pt idx="82">
                  <c:v>41093</c:v>
                </c:pt>
                <c:pt idx="83">
                  <c:v>41094</c:v>
                </c:pt>
                <c:pt idx="84">
                  <c:v>41095</c:v>
                </c:pt>
                <c:pt idx="85">
                  <c:v>41096</c:v>
                </c:pt>
                <c:pt idx="86">
                  <c:v>41097</c:v>
                </c:pt>
                <c:pt idx="87">
                  <c:v>41098</c:v>
                </c:pt>
                <c:pt idx="88">
                  <c:v>41099</c:v>
                </c:pt>
                <c:pt idx="89">
                  <c:v>41100</c:v>
                </c:pt>
                <c:pt idx="90">
                  <c:v>41101</c:v>
                </c:pt>
                <c:pt idx="91">
                  <c:v>41102</c:v>
                </c:pt>
                <c:pt idx="92">
                  <c:v>41103</c:v>
                </c:pt>
                <c:pt idx="93">
                  <c:v>41104</c:v>
                </c:pt>
                <c:pt idx="94">
                  <c:v>41105</c:v>
                </c:pt>
                <c:pt idx="95">
                  <c:v>41106</c:v>
                </c:pt>
                <c:pt idx="96">
                  <c:v>41107</c:v>
                </c:pt>
                <c:pt idx="97">
                  <c:v>41108</c:v>
                </c:pt>
                <c:pt idx="98">
                  <c:v>41109</c:v>
                </c:pt>
                <c:pt idx="99">
                  <c:v>41110</c:v>
                </c:pt>
                <c:pt idx="100">
                  <c:v>41111</c:v>
                </c:pt>
                <c:pt idx="101">
                  <c:v>41112</c:v>
                </c:pt>
                <c:pt idx="102">
                  <c:v>41113</c:v>
                </c:pt>
                <c:pt idx="103">
                  <c:v>41114</c:v>
                </c:pt>
                <c:pt idx="104">
                  <c:v>41115</c:v>
                </c:pt>
                <c:pt idx="105">
                  <c:v>41116</c:v>
                </c:pt>
                <c:pt idx="106">
                  <c:v>41117</c:v>
                </c:pt>
                <c:pt idx="107">
                  <c:v>41118</c:v>
                </c:pt>
                <c:pt idx="108">
                  <c:v>41119</c:v>
                </c:pt>
                <c:pt idx="109">
                  <c:v>41120</c:v>
                </c:pt>
                <c:pt idx="110">
                  <c:v>41121</c:v>
                </c:pt>
                <c:pt idx="111">
                  <c:v>41122</c:v>
                </c:pt>
                <c:pt idx="112">
                  <c:v>41123</c:v>
                </c:pt>
                <c:pt idx="113">
                  <c:v>41124</c:v>
                </c:pt>
                <c:pt idx="114">
                  <c:v>41125</c:v>
                </c:pt>
                <c:pt idx="115">
                  <c:v>41126</c:v>
                </c:pt>
                <c:pt idx="116">
                  <c:v>41127</c:v>
                </c:pt>
                <c:pt idx="117">
                  <c:v>41128</c:v>
                </c:pt>
                <c:pt idx="118">
                  <c:v>41129</c:v>
                </c:pt>
                <c:pt idx="119">
                  <c:v>41130</c:v>
                </c:pt>
                <c:pt idx="120">
                  <c:v>41131</c:v>
                </c:pt>
                <c:pt idx="121">
                  <c:v>41132</c:v>
                </c:pt>
                <c:pt idx="122">
                  <c:v>41133</c:v>
                </c:pt>
                <c:pt idx="123">
                  <c:v>41134</c:v>
                </c:pt>
                <c:pt idx="124">
                  <c:v>41135</c:v>
                </c:pt>
                <c:pt idx="125">
                  <c:v>41136</c:v>
                </c:pt>
                <c:pt idx="126">
                  <c:v>41137</c:v>
                </c:pt>
                <c:pt idx="127">
                  <c:v>41138</c:v>
                </c:pt>
                <c:pt idx="128">
                  <c:v>41139</c:v>
                </c:pt>
                <c:pt idx="129">
                  <c:v>41140</c:v>
                </c:pt>
                <c:pt idx="130">
                  <c:v>41141</c:v>
                </c:pt>
                <c:pt idx="131">
                  <c:v>41142</c:v>
                </c:pt>
                <c:pt idx="132">
                  <c:v>41143</c:v>
                </c:pt>
                <c:pt idx="133">
                  <c:v>41144</c:v>
                </c:pt>
                <c:pt idx="134">
                  <c:v>41145</c:v>
                </c:pt>
                <c:pt idx="135">
                  <c:v>41146</c:v>
                </c:pt>
                <c:pt idx="136">
                  <c:v>41147</c:v>
                </c:pt>
                <c:pt idx="137">
                  <c:v>41148</c:v>
                </c:pt>
                <c:pt idx="138">
                  <c:v>41149</c:v>
                </c:pt>
                <c:pt idx="139">
                  <c:v>41150</c:v>
                </c:pt>
                <c:pt idx="140">
                  <c:v>41151</c:v>
                </c:pt>
                <c:pt idx="141">
                  <c:v>41152</c:v>
                </c:pt>
                <c:pt idx="142">
                  <c:v>41153</c:v>
                </c:pt>
                <c:pt idx="143">
                  <c:v>41154</c:v>
                </c:pt>
                <c:pt idx="144">
                  <c:v>41155</c:v>
                </c:pt>
                <c:pt idx="145">
                  <c:v>41156</c:v>
                </c:pt>
                <c:pt idx="146">
                  <c:v>41157</c:v>
                </c:pt>
                <c:pt idx="147">
                  <c:v>41158</c:v>
                </c:pt>
                <c:pt idx="148">
                  <c:v>41159</c:v>
                </c:pt>
                <c:pt idx="149">
                  <c:v>41160</c:v>
                </c:pt>
                <c:pt idx="150">
                  <c:v>41161</c:v>
                </c:pt>
                <c:pt idx="151">
                  <c:v>41162</c:v>
                </c:pt>
                <c:pt idx="152">
                  <c:v>41163</c:v>
                </c:pt>
                <c:pt idx="153">
                  <c:v>41164</c:v>
                </c:pt>
                <c:pt idx="154">
                  <c:v>41165</c:v>
                </c:pt>
                <c:pt idx="155">
                  <c:v>41166</c:v>
                </c:pt>
                <c:pt idx="156">
                  <c:v>41167</c:v>
                </c:pt>
                <c:pt idx="157">
                  <c:v>41168</c:v>
                </c:pt>
                <c:pt idx="158">
                  <c:v>41169</c:v>
                </c:pt>
                <c:pt idx="159">
                  <c:v>41170</c:v>
                </c:pt>
                <c:pt idx="160">
                  <c:v>41171</c:v>
                </c:pt>
                <c:pt idx="161">
                  <c:v>41172</c:v>
                </c:pt>
                <c:pt idx="162">
                  <c:v>41173</c:v>
                </c:pt>
                <c:pt idx="163">
                  <c:v>41174</c:v>
                </c:pt>
                <c:pt idx="164">
                  <c:v>41175</c:v>
                </c:pt>
                <c:pt idx="165">
                  <c:v>41176</c:v>
                </c:pt>
                <c:pt idx="166">
                  <c:v>41177</c:v>
                </c:pt>
                <c:pt idx="167">
                  <c:v>41178</c:v>
                </c:pt>
                <c:pt idx="168">
                  <c:v>41179</c:v>
                </c:pt>
                <c:pt idx="169">
                  <c:v>41180</c:v>
                </c:pt>
                <c:pt idx="170">
                  <c:v>41181</c:v>
                </c:pt>
                <c:pt idx="171">
                  <c:v>41182</c:v>
                </c:pt>
                <c:pt idx="172">
                  <c:v>41183</c:v>
                </c:pt>
                <c:pt idx="173">
                  <c:v>41184</c:v>
                </c:pt>
                <c:pt idx="174">
                  <c:v>41185</c:v>
                </c:pt>
                <c:pt idx="175">
                  <c:v>41186</c:v>
                </c:pt>
                <c:pt idx="176">
                  <c:v>41187</c:v>
                </c:pt>
                <c:pt idx="177">
                  <c:v>41188</c:v>
                </c:pt>
                <c:pt idx="178">
                  <c:v>41189</c:v>
                </c:pt>
                <c:pt idx="179">
                  <c:v>41190</c:v>
                </c:pt>
                <c:pt idx="180">
                  <c:v>41191</c:v>
                </c:pt>
                <c:pt idx="181">
                  <c:v>41192</c:v>
                </c:pt>
                <c:pt idx="182">
                  <c:v>41193</c:v>
                </c:pt>
                <c:pt idx="183">
                  <c:v>41194</c:v>
                </c:pt>
                <c:pt idx="184">
                  <c:v>41195</c:v>
                </c:pt>
                <c:pt idx="185">
                  <c:v>41196</c:v>
                </c:pt>
                <c:pt idx="186">
                  <c:v>41197</c:v>
                </c:pt>
                <c:pt idx="187">
                  <c:v>41198</c:v>
                </c:pt>
                <c:pt idx="188">
                  <c:v>41199</c:v>
                </c:pt>
                <c:pt idx="189">
                  <c:v>41200</c:v>
                </c:pt>
                <c:pt idx="190">
                  <c:v>41201</c:v>
                </c:pt>
              </c:strCache>
            </c:strRef>
          </c:cat>
          <c:val>
            <c:numRef>
              <c:f>Daten!$H$3:$H$200</c:f>
              <c:numCache>
                <c:ptCount val="198"/>
                <c:pt idx="0">
                  <c:v>24.3</c:v>
                </c:pt>
                <c:pt idx="1">
                  <c:v>13.6</c:v>
                </c:pt>
                <c:pt idx="2">
                  <c:v>25.7</c:v>
                </c:pt>
                <c:pt idx="3">
                  <c:v>37.9</c:v>
                </c:pt>
                <c:pt idx="4">
                  <c:v>39.099999999999994</c:v>
                </c:pt>
                <c:pt idx="5">
                  <c:v>39.5</c:v>
                </c:pt>
                <c:pt idx="6">
                  <c:v>40.5</c:v>
                </c:pt>
                <c:pt idx="7">
                  <c:v>39.8</c:v>
                </c:pt>
                <c:pt idx="8">
                  <c:v>54.099999999999994</c:v>
                </c:pt>
                <c:pt idx="9">
                  <c:v>66</c:v>
                </c:pt>
                <c:pt idx="10">
                  <c:v>54.5</c:v>
                </c:pt>
                <c:pt idx="11">
                  <c:v>66.3</c:v>
                </c:pt>
                <c:pt idx="12">
                  <c:v>96.10000000000001</c:v>
                </c:pt>
                <c:pt idx="13">
                  <c:v>105.10000000000001</c:v>
                </c:pt>
                <c:pt idx="14">
                  <c:v>105.89999999999999</c:v>
                </c:pt>
                <c:pt idx="15">
                  <c:v>108.8</c:v>
                </c:pt>
                <c:pt idx="16">
                  <c:v>121.00000000000001</c:v>
                </c:pt>
                <c:pt idx="17">
                  <c:v>121.00000000000001</c:v>
                </c:pt>
                <c:pt idx="18">
                  <c:v>134.4</c:v>
                </c:pt>
                <c:pt idx="19">
                  <c:v>147.5</c:v>
                </c:pt>
                <c:pt idx="20">
                  <c:v>148.7</c:v>
                </c:pt>
                <c:pt idx="21">
                  <c:v>144.89999999999998</c:v>
                </c:pt>
                <c:pt idx="22">
                  <c:v>150.39999999999998</c:v>
                </c:pt>
                <c:pt idx="23">
                  <c:v>162.70000000000002</c:v>
                </c:pt>
                <c:pt idx="24">
                  <c:v>194.1</c:v>
                </c:pt>
                <c:pt idx="25">
                  <c:v>163.9</c:v>
                </c:pt>
                <c:pt idx="26">
                  <c:v>164.59999999999997</c:v>
                </c:pt>
                <c:pt idx="27">
                  <c:v>138.2</c:v>
                </c:pt>
                <c:pt idx="28">
                  <c:v>149.49999999999997</c:v>
                </c:pt>
                <c:pt idx="29">
                  <c:v>176.4</c:v>
                </c:pt>
                <c:pt idx="30">
                  <c:v>152.5</c:v>
                </c:pt>
                <c:pt idx="31">
                  <c:v>180</c:v>
                </c:pt>
                <c:pt idx="32">
                  <c:v>155.49999999999997</c:v>
                </c:pt>
                <c:pt idx="33">
                  <c:v>164</c:v>
                </c:pt>
                <c:pt idx="34">
                  <c:v>165</c:v>
                </c:pt>
                <c:pt idx="35">
                  <c:v>153.60000000000002</c:v>
                </c:pt>
                <c:pt idx="36">
                  <c:v>175.7</c:v>
                </c:pt>
                <c:pt idx="37">
                  <c:v>167.60000000000002</c:v>
                </c:pt>
                <c:pt idx="38">
                  <c:v>153.49999999999997</c:v>
                </c:pt>
                <c:pt idx="39">
                  <c:v>164.6</c:v>
                </c:pt>
                <c:pt idx="40">
                  <c:v>141</c:v>
                </c:pt>
                <c:pt idx="41">
                  <c:v>193.00000000000003</c:v>
                </c:pt>
                <c:pt idx="42">
                  <c:v>163.7</c:v>
                </c:pt>
                <c:pt idx="43">
                  <c:v>137.79999999999998</c:v>
                </c:pt>
                <c:pt idx="44">
                  <c:v>167.00000000000003</c:v>
                </c:pt>
                <c:pt idx="45">
                  <c:v>190.3</c:v>
                </c:pt>
                <c:pt idx="46">
                  <c:v>126.6</c:v>
                </c:pt>
                <c:pt idx="47">
                  <c:v>96.5</c:v>
                </c:pt>
                <c:pt idx="48">
                  <c:v>211.00000000000003</c:v>
                </c:pt>
                <c:pt idx="49">
                  <c:v>195.2</c:v>
                </c:pt>
                <c:pt idx="50">
                  <c:v>154.39999999999998</c:v>
                </c:pt>
                <c:pt idx="51">
                  <c:v>155.39999999999998</c:v>
                </c:pt>
                <c:pt idx="52">
                  <c:v>153.49999999999997</c:v>
                </c:pt>
                <c:pt idx="53">
                  <c:v>153.9</c:v>
                </c:pt>
                <c:pt idx="54">
                  <c:v>156.49999999999997</c:v>
                </c:pt>
                <c:pt idx="55">
                  <c:v>85.4</c:v>
                </c:pt>
                <c:pt idx="56">
                  <c:v>140</c:v>
                </c:pt>
                <c:pt idx="57">
                  <c:v>170.00000000000003</c:v>
                </c:pt>
                <c:pt idx="58">
                  <c:v>172.1</c:v>
                </c:pt>
                <c:pt idx="59">
                  <c:v>168.1</c:v>
                </c:pt>
                <c:pt idx="60">
                  <c:v>100.3</c:v>
                </c:pt>
                <c:pt idx="61">
                  <c:v>151.9</c:v>
                </c:pt>
                <c:pt idx="62">
                  <c:v>138.8</c:v>
                </c:pt>
                <c:pt idx="63">
                  <c:v>137.5</c:v>
                </c:pt>
                <c:pt idx="64">
                  <c:v>164.5</c:v>
                </c:pt>
                <c:pt idx="65">
                  <c:v>107.8</c:v>
                </c:pt>
                <c:pt idx="66">
                  <c:v>163.10000000000002</c:v>
                </c:pt>
                <c:pt idx="67">
                  <c:v>139.49999999999997</c:v>
                </c:pt>
                <c:pt idx="68">
                  <c:v>129.5</c:v>
                </c:pt>
                <c:pt idx="69">
                  <c:v>93.9</c:v>
                </c:pt>
                <c:pt idx="70">
                  <c:v>169.00000000000003</c:v>
                </c:pt>
                <c:pt idx="71">
                  <c:v>114</c:v>
                </c:pt>
                <c:pt idx="72">
                  <c:v>139.39999999999998</c:v>
                </c:pt>
                <c:pt idx="73">
                  <c:v>125.8</c:v>
                </c:pt>
                <c:pt idx="74">
                  <c:v>140</c:v>
                </c:pt>
                <c:pt idx="75">
                  <c:v>123.39999999999999</c:v>
                </c:pt>
                <c:pt idx="76">
                  <c:v>146.79999999999998</c:v>
                </c:pt>
                <c:pt idx="77">
                  <c:v>158.5</c:v>
                </c:pt>
                <c:pt idx="78">
                  <c:v>167.70000000000002</c:v>
                </c:pt>
                <c:pt idx="79">
                  <c:v>156.89999999999998</c:v>
                </c:pt>
                <c:pt idx="80">
                  <c:v>153.4</c:v>
                </c:pt>
                <c:pt idx="81">
                  <c:v>213.7</c:v>
                </c:pt>
                <c:pt idx="82">
                  <c:v>193.39999999999998</c:v>
                </c:pt>
                <c:pt idx="83">
                  <c:v>180.30000000000004</c:v>
                </c:pt>
                <c:pt idx="84">
                  <c:v>181.70000000000002</c:v>
                </c:pt>
                <c:pt idx="85">
                  <c:v>170.6</c:v>
                </c:pt>
                <c:pt idx="86">
                  <c:v>158.9</c:v>
                </c:pt>
                <c:pt idx="87">
                  <c:v>193.4</c:v>
                </c:pt>
                <c:pt idx="88">
                  <c:v>173</c:v>
                </c:pt>
                <c:pt idx="89">
                  <c:v>215.59999999999997</c:v>
                </c:pt>
                <c:pt idx="90">
                  <c:v>177.39999999999998</c:v>
                </c:pt>
                <c:pt idx="91">
                  <c:v>219.79999999999995</c:v>
                </c:pt>
                <c:pt idx="92">
                  <c:v>239.70000000000002</c:v>
                </c:pt>
                <c:pt idx="93">
                  <c:v>115.5</c:v>
                </c:pt>
                <c:pt idx="94">
                  <c:v>130.6</c:v>
                </c:pt>
                <c:pt idx="95">
                  <c:v>130.9</c:v>
                </c:pt>
                <c:pt idx="96">
                  <c:v>145.50000000000003</c:v>
                </c:pt>
                <c:pt idx="97">
                  <c:v>133.4</c:v>
                </c:pt>
                <c:pt idx="98">
                  <c:v>96.39999999999999</c:v>
                </c:pt>
                <c:pt idx="99">
                  <c:v>211.79999999999998</c:v>
                </c:pt>
                <c:pt idx="100">
                  <c:v>152.3</c:v>
                </c:pt>
                <c:pt idx="101">
                  <c:v>130.40000000000003</c:v>
                </c:pt>
                <c:pt idx="102">
                  <c:v>159.70000000000002</c:v>
                </c:pt>
                <c:pt idx="103">
                  <c:v>126.69999999999997</c:v>
                </c:pt>
                <c:pt idx="104">
                  <c:v>135.29999999999998</c:v>
                </c:pt>
                <c:pt idx="105">
                  <c:v>136.29999999999998</c:v>
                </c:pt>
                <c:pt idx="106">
                  <c:v>112.49999999999999</c:v>
                </c:pt>
                <c:pt idx="107">
                  <c:v>131.70000000000002</c:v>
                </c:pt>
                <c:pt idx="108">
                  <c:v>125.4</c:v>
                </c:pt>
                <c:pt idx="109">
                  <c:v>128.2</c:v>
                </c:pt>
                <c:pt idx="110">
                  <c:v>143</c:v>
                </c:pt>
                <c:pt idx="111">
                  <c:v>155.70000000000002</c:v>
                </c:pt>
                <c:pt idx="112">
                  <c:v>97.3</c:v>
                </c:pt>
                <c:pt idx="113">
                  <c:v>176.9</c:v>
                </c:pt>
                <c:pt idx="114">
                  <c:v>108.5</c:v>
                </c:pt>
                <c:pt idx="115">
                  <c:v>142.8</c:v>
                </c:pt>
                <c:pt idx="116">
                  <c:v>168.1</c:v>
                </c:pt>
                <c:pt idx="117">
                  <c:v>165.20000000000002</c:v>
                </c:pt>
                <c:pt idx="118">
                  <c:v>169.9</c:v>
                </c:pt>
                <c:pt idx="119">
                  <c:v>145.50000000000003</c:v>
                </c:pt>
                <c:pt idx="120">
                  <c:v>115.5</c:v>
                </c:pt>
                <c:pt idx="121">
                  <c:v>168.49999999999997</c:v>
                </c:pt>
                <c:pt idx="122">
                  <c:v>124.4</c:v>
                </c:pt>
                <c:pt idx="123">
                  <c:v>82.3</c:v>
                </c:pt>
                <c:pt idx="124">
                  <c:v>98.7</c:v>
                </c:pt>
                <c:pt idx="125">
                  <c:v>155.5</c:v>
                </c:pt>
                <c:pt idx="126">
                  <c:v>136.8</c:v>
                </c:pt>
                <c:pt idx="127">
                  <c:v>80.3</c:v>
                </c:pt>
                <c:pt idx="128">
                  <c:v>153.70000000000002</c:v>
                </c:pt>
                <c:pt idx="129">
                  <c:v>80.3</c:v>
                </c:pt>
                <c:pt idx="130">
                  <c:v>81.6</c:v>
                </c:pt>
                <c:pt idx="131">
                  <c:v>151.70000000000002</c:v>
                </c:pt>
                <c:pt idx="132">
                  <c:v>150.3</c:v>
                </c:pt>
                <c:pt idx="133">
                  <c:v>138.2</c:v>
                </c:pt>
                <c:pt idx="134">
                  <c:v>152.2</c:v>
                </c:pt>
                <c:pt idx="135">
                  <c:v>137.10000000000002</c:v>
                </c:pt>
                <c:pt idx="136">
                  <c:v>122.60000000000001</c:v>
                </c:pt>
                <c:pt idx="137">
                  <c:v>83.4</c:v>
                </c:pt>
                <c:pt idx="138">
                  <c:v>80.7</c:v>
                </c:pt>
                <c:pt idx="139">
                  <c:v>52.4</c:v>
                </c:pt>
                <c:pt idx="140">
                  <c:v>92.19999999999999</c:v>
                </c:pt>
                <c:pt idx="141">
                  <c:v>124.9</c:v>
                </c:pt>
                <c:pt idx="142">
                  <c:v>96.3</c:v>
                </c:pt>
                <c:pt idx="143">
                  <c:v>109.80000000000001</c:v>
                </c:pt>
                <c:pt idx="144">
                  <c:v>67</c:v>
                </c:pt>
                <c:pt idx="145">
                  <c:v>178.70000000000002</c:v>
                </c:pt>
                <c:pt idx="146">
                  <c:v>42.4</c:v>
                </c:pt>
                <c:pt idx="147">
                  <c:v>135.4</c:v>
                </c:pt>
                <c:pt idx="148">
                  <c:v>133.6</c:v>
                </c:pt>
                <c:pt idx="149">
                  <c:v>83.4</c:v>
                </c:pt>
                <c:pt idx="150">
                  <c:v>64.69999999999999</c:v>
                </c:pt>
                <c:pt idx="151">
                  <c:v>162.3</c:v>
                </c:pt>
                <c:pt idx="152">
                  <c:v>94.3</c:v>
                </c:pt>
                <c:pt idx="153">
                  <c:v>107.39999999999999</c:v>
                </c:pt>
                <c:pt idx="154">
                  <c:v>82.4</c:v>
                </c:pt>
                <c:pt idx="155">
                  <c:v>123.30000000000001</c:v>
                </c:pt>
                <c:pt idx="156">
                  <c:v>91.9</c:v>
                </c:pt>
                <c:pt idx="157">
                  <c:v>80.2</c:v>
                </c:pt>
                <c:pt idx="158">
                  <c:v>137.7</c:v>
                </c:pt>
                <c:pt idx="159">
                  <c:v>67.4</c:v>
                </c:pt>
                <c:pt idx="160">
                  <c:v>13.3</c:v>
                </c:pt>
                <c:pt idx="161">
                  <c:v>81</c:v>
                </c:pt>
                <c:pt idx="162">
                  <c:v>95.69999999999999</c:v>
                </c:pt>
                <c:pt idx="163">
                  <c:v>68.3</c:v>
                </c:pt>
                <c:pt idx="164">
                  <c:v>67.69999999999999</c:v>
                </c:pt>
                <c:pt idx="165">
                  <c:v>40.8</c:v>
                </c:pt>
                <c:pt idx="166">
                  <c:v>92</c:v>
                </c:pt>
                <c:pt idx="167">
                  <c:v>67</c:v>
                </c:pt>
                <c:pt idx="168">
                  <c:v>65.3</c:v>
                </c:pt>
                <c:pt idx="169">
                  <c:v>57.7</c:v>
                </c:pt>
                <c:pt idx="170">
                  <c:v>92.5</c:v>
                </c:pt>
                <c:pt idx="171">
                  <c:v>29.4</c:v>
                </c:pt>
                <c:pt idx="172">
                  <c:v>62.699999999999996</c:v>
                </c:pt>
                <c:pt idx="173">
                  <c:v>53.1</c:v>
                </c:pt>
                <c:pt idx="174">
                  <c:v>97.8</c:v>
                </c:pt>
                <c:pt idx="175">
                  <c:v>81.19999999999999</c:v>
                </c:pt>
                <c:pt idx="176">
                  <c:v>55.2</c:v>
                </c:pt>
                <c:pt idx="177">
                  <c:v>79.60000000000001</c:v>
                </c:pt>
                <c:pt idx="178">
                  <c:v>42.3</c:v>
                </c:pt>
                <c:pt idx="179">
                  <c:v>40.4</c:v>
                </c:pt>
                <c:pt idx="180">
                  <c:v>50.5</c:v>
                </c:pt>
                <c:pt idx="181">
                  <c:v>68.6</c:v>
                </c:pt>
                <c:pt idx="182">
                  <c:v>99.1</c:v>
                </c:pt>
                <c:pt idx="183">
                  <c:v>71.9</c:v>
                </c:pt>
                <c:pt idx="184">
                  <c:v>41</c:v>
                </c:pt>
                <c:pt idx="185">
                  <c:v>43.2</c:v>
                </c:pt>
                <c:pt idx="186">
                  <c:v>71</c:v>
                </c:pt>
                <c:pt idx="187">
                  <c:v>54.5</c:v>
                </c:pt>
                <c:pt idx="188">
                  <c:v>55.599999999999994</c:v>
                </c:pt>
                <c:pt idx="189">
                  <c:v>42.3</c:v>
                </c:pt>
                <c:pt idx="190">
                  <c:v>55.7</c:v>
                </c:pt>
              </c:numCache>
            </c:numRef>
          </c:val>
        </c:ser>
        <c:gapWidth val="10"/>
        <c:axId val="23478383"/>
        <c:axId val="9978856"/>
      </c:barChart>
      <c:dateAx>
        <c:axId val="23478383"/>
        <c:scaling>
          <c:orientation val="minMax"/>
        </c:scaling>
        <c:axPos val="b"/>
        <c:delete val="0"/>
        <c:numFmt formatCode="d/m;@" sourceLinked="0"/>
        <c:majorTickMark val="out"/>
        <c:minorTickMark val="none"/>
        <c:tickLblPos val="nextTo"/>
        <c:crossAx val="9978856"/>
        <c:crosses val="autoZero"/>
        <c:auto val="0"/>
        <c:noMultiLvlLbl val="0"/>
      </c:dateAx>
      <c:valAx>
        <c:axId val="9978856"/>
        <c:scaling>
          <c:orientation val="minMax"/>
          <c:max val="25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34783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Eigewicht in kg kumuliert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38"/>
          <c:w val="0.9305"/>
          <c:h val="0.94775"/>
        </c:manualLayout>
      </c:layout>
      <c:areaChart>
        <c:grouping val="standard"/>
        <c:varyColors val="0"/>
        <c:ser>
          <c:idx val="0"/>
          <c:order val="0"/>
          <c:tx>
            <c:strRef>
              <c:f>Daten!$C$2</c:f>
              <c:strCache>
                <c:ptCount val="1"/>
                <c:pt idx="0">
                  <c:v>An-
zahl
Eier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Daten!$A$3:$A$200</c:f>
              <c:strCache>
                <c:ptCount val="198"/>
                <c:pt idx="0">
                  <c:v>41011</c:v>
                </c:pt>
                <c:pt idx="1">
                  <c:v>41012</c:v>
                </c:pt>
                <c:pt idx="2">
                  <c:v>41013</c:v>
                </c:pt>
                <c:pt idx="3">
                  <c:v>41014</c:v>
                </c:pt>
                <c:pt idx="4">
                  <c:v>41015</c:v>
                </c:pt>
                <c:pt idx="5">
                  <c:v>41016</c:v>
                </c:pt>
                <c:pt idx="6">
                  <c:v>41017</c:v>
                </c:pt>
                <c:pt idx="7">
                  <c:v>41018</c:v>
                </c:pt>
                <c:pt idx="8">
                  <c:v>41019</c:v>
                </c:pt>
                <c:pt idx="9">
                  <c:v>41020</c:v>
                </c:pt>
                <c:pt idx="10">
                  <c:v>41021</c:v>
                </c:pt>
                <c:pt idx="11">
                  <c:v>41022</c:v>
                </c:pt>
                <c:pt idx="12">
                  <c:v>41023</c:v>
                </c:pt>
                <c:pt idx="13">
                  <c:v>41024</c:v>
                </c:pt>
                <c:pt idx="14">
                  <c:v>41025</c:v>
                </c:pt>
                <c:pt idx="15">
                  <c:v>41026</c:v>
                </c:pt>
                <c:pt idx="16">
                  <c:v>41027</c:v>
                </c:pt>
                <c:pt idx="17">
                  <c:v>41028</c:v>
                </c:pt>
                <c:pt idx="18">
                  <c:v>41029</c:v>
                </c:pt>
                <c:pt idx="19">
                  <c:v>41030</c:v>
                </c:pt>
                <c:pt idx="20">
                  <c:v>41031</c:v>
                </c:pt>
                <c:pt idx="21">
                  <c:v>41032</c:v>
                </c:pt>
                <c:pt idx="22">
                  <c:v>41033</c:v>
                </c:pt>
                <c:pt idx="23">
                  <c:v>41034</c:v>
                </c:pt>
                <c:pt idx="24">
                  <c:v>41035</c:v>
                </c:pt>
                <c:pt idx="25">
                  <c:v>41036</c:v>
                </c:pt>
                <c:pt idx="26">
                  <c:v>41037</c:v>
                </c:pt>
                <c:pt idx="27">
                  <c:v>41038</c:v>
                </c:pt>
                <c:pt idx="28">
                  <c:v>41039</c:v>
                </c:pt>
                <c:pt idx="29">
                  <c:v>41040</c:v>
                </c:pt>
                <c:pt idx="30">
                  <c:v>41041</c:v>
                </c:pt>
                <c:pt idx="31">
                  <c:v>41042</c:v>
                </c:pt>
                <c:pt idx="32">
                  <c:v>41043</c:v>
                </c:pt>
                <c:pt idx="33">
                  <c:v>41044</c:v>
                </c:pt>
                <c:pt idx="34">
                  <c:v>41045</c:v>
                </c:pt>
                <c:pt idx="35">
                  <c:v>41046</c:v>
                </c:pt>
                <c:pt idx="36">
                  <c:v>41047</c:v>
                </c:pt>
                <c:pt idx="37">
                  <c:v>41048</c:v>
                </c:pt>
                <c:pt idx="38">
                  <c:v>41049</c:v>
                </c:pt>
                <c:pt idx="39">
                  <c:v>41050</c:v>
                </c:pt>
                <c:pt idx="40">
                  <c:v>41051</c:v>
                </c:pt>
                <c:pt idx="41">
                  <c:v>41052</c:v>
                </c:pt>
                <c:pt idx="42">
                  <c:v>41053</c:v>
                </c:pt>
                <c:pt idx="43">
                  <c:v>41054</c:v>
                </c:pt>
                <c:pt idx="44">
                  <c:v>41055</c:v>
                </c:pt>
                <c:pt idx="45">
                  <c:v>41056</c:v>
                </c:pt>
                <c:pt idx="46">
                  <c:v>41057</c:v>
                </c:pt>
                <c:pt idx="47">
                  <c:v>41058</c:v>
                </c:pt>
                <c:pt idx="48">
                  <c:v>41059</c:v>
                </c:pt>
                <c:pt idx="49">
                  <c:v>41060</c:v>
                </c:pt>
                <c:pt idx="50">
                  <c:v>41061</c:v>
                </c:pt>
                <c:pt idx="51">
                  <c:v>41062</c:v>
                </c:pt>
                <c:pt idx="52">
                  <c:v>41063</c:v>
                </c:pt>
                <c:pt idx="53">
                  <c:v>41064</c:v>
                </c:pt>
                <c:pt idx="54">
                  <c:v>41065</c:v>
                </c:pt>
                <c:pt idx="55">
                  <c:v>41066</c:v>
                </c:pt>
                <c:pt idx="56">
                  <c:v>41067</c:v>
                </c:pt>
                <c:pt idx="57">
                  <c:v>41068</c:v>
                </c:pt>
                <c:pt idx="58">
                  <c:v>41069</c:v>
                </c:pt>
                <c:pt idx="59">
                  <c:v>41070</c:v>
                </c:pt>
                <c:pt idx="60">
                  <c:v>41071</c:v>
                </c:pt>
                <c:pt idx="61">
                  <c:v>41072</c:v>
                </c:pt>
                <c:pt idx="62">
                  <c:v>41073</c:v>
                </c:pt>
                <c:pt idx="63">
                  <c:v>41074</c:v>
                </c:pt>
                <c:pt idx="64">
                  <c:v>41075</c:v>
                </c:pt>
                <c:pt idx="65">
                  <c:v>41076</c:v>
                </c:pt>
                <c:pt idx="66">
                  <c:v>41077</c:v>
                </c:pt>
                <c:pt idx="67">
                  <c:v>41078</c:v>
                </c:pt>
                <c:pt idx="68">
                  <c:v>41079</c:v>
                </c:pt>
                <c:pt idx="69">
                  <c:v>41080</c:v>
                </c:pt>
                <c:pt idx="70">
                  <c:v>41081</c:v>
                </c:pt>
                <c:pt idx="71">
                  <c:v>41082</c:v>
                </c:pt>
                <c:pt idx="72">
                  <c:v>41083</c:v>
                </c:pt>
                <c:pt idx="73">
                  <c:v>41084</c:v>
                </c:pt>
                <c:pt idx="74">
                  <c:v>41085</c:v>
                </c:pt>
                <c:pt idx="75">
                  <c:v>41086</c:v>
                </c:pt>
                <c:pt idx="76">
                  <c:v>41087</c:v>
                </c:pt>
                <c:pt idx="77">
                  <c:v>41088</c:v>
                </c:pt>
                <c:pt idx="78">
                  <c:v>41089</c:v>
                </c:pt>
                <c:pt idx="79">
                  <c:v>41090</c:v>
                </c:pt>
                <c:pt idx="80">
                  <c:v>41091</c:v>
                </c:pt>
                <c:pt idx="81">
                  <c:v>41092</c:v>
                </c:pt>
                <c:pt idx="82">
                  <c:v>41093</c:v>
                </c:pt>
                <c:pt idx="83">
                  <c:v>41094</c:v>
                </c:pt>
                <c:pt idx="84">
                  <c:v>41095</c:v>
                </c:pt>
                <c:pt idx="85">
                  <c:v>41096</c:v>
                </c:pt>
                <c:pt idx="86">
                  <c:v>41097</c:v>
                </c:pt>
                <c:pt idx="87">
                  <c:v>41098</c:v>
                </c:pt>
                <c:pt idx="88">
                  <c:v>41099</c:v>
                </c:pt>
                <c:pt idx="89">
                  <c:v>41100</c:v>
                </c:pt>
                <c:pt idx="90">
                  <c:v>41101</c:v>
                </c:pt>
                <c:pt idx="91">
                  <c:v>41102</c:v>
                </c:pt>
                <c:pt idx="92">
                  <c:v>41103</c:v>
                </c:pt>
                <c:pt idx="93">
                  <c:v>41104</c:v>
                </c:pt>
                <c:pt idx="94">
                  <c:v>41105</c:v>
                </c:pt>
                <c:pt idx="95">
                  <c:v>41106</c:v>
                </c:pt>
                <c:pt idx="96">
                  <c:v>41107</c:v>
                </c:pt>
                <c:pt idx="97">
                  <c:v>41108</c:v>
                </c:pt>
                <c:pt idx="98">
                  <c:v>41109</c:v>
                </c:pt>
                <c:pt idx="99">
                  <c:v>41110</c:v>
                </c:pt>
                <c:pt idx="100">
                  <c:v>41111</c:v>
                </c:pt>
                <c:pt idx="101">
                  <c:v>41112</c:v>
                </c:pt>
                <c:pt idx="102">
                  <c:v>41113</c:v>
                </c:pt>
                <c:pt idx="103">
                  <c:v>41114</c:v>
                </c:pt>
                <c:pt idx="104">
                  <c:v>41115</c:v>
                </c:pt>
                <c:pt idx="105">
                  <c:v>41116</c:v>
                </c:pt>
                <c:pt idx="106">
                  <c:v>41117</c:v>
                </c:pt>
                <c:pt idx="107">
                  <c:v>41118</c:v>
                </c:pt>
                <c:pt idx="108">
                  <c:v>41119</c:v>
                </c:pt>
                <c:pt idx="109">
                  <c:v>41120</c:v>
                </c:pt>
                <c:pt idx="110">
                  <c:v>41121</c:v>
                </c:pt>
                <c:pt idx="111">
                  <c:v>41122</c:v>
                </c:pt>
                <c:pt idx="112">
                  <c:v>41123</c:v>
                </c:pt>
                <c:pt idx="113">
                  <c:v>41124</c:v>
                </c:pt>
                <c:pt idx="114">
                  <c:v>41125</c:v>
                </c:pt>
                <c:pt idx="115">
                  <c:v>41126</c:v>
                </c:pt>
                <c:pt idx="116">
                  <c:v>41127</c:v>
                </c:pt>
                <c:pt idx="117">
                  <c:v>41128</c:v>
                </c:pt>
                <c:pt idx="118">
                  <c:v>41129</c:v>
                </c:pt>
                <c:pt idx="119">
                  <c:v>41130</c:v>
                </c:pt>
                <c:pt idx="120">
                  <c:v>41131</c:v>
                </c:pt>
                <c:pt idx="121">
                  <c:v>41132</c:v>
                </c:pt>
                <c:pt idx="122">
                  <c:v>41133</c:v>
                </c:pt>
                <c:pt idx="123">
                  <c:v>41134</c:v>
                </c:pt>
                <c:pt idx="124">
                  <c:v>41135</c:v>
                </c:pt>
                <c:pt idx="125">
                  <c:v>41136</c:v>
                </c:pt>
                <c:pt idx="126">
                  <c:v>41137</c:v>
                </c:pt>
                <c:pt idx="127">
                  <c:v>41138</c:v>
                </c:pt>
                <c:pt idx="128">
                  <c:v>41139</c:v>
                </c:pt>
                <c:pt idx="129">
                  <c:v>41140</c:v>
                </c:pt>
                <c:pt idx="130">
                  <c:v>41141</c:v>
                </c:pt>
                <c:pt idx="131">
                  <c:v>41142</c:v>
                </c:pt>
                <c:pt idx="132">
                  <c:v>41143</c:v>
                </c:pt>
                <c:pt idx="133">
                  <c:v>41144</c:v>
                </c:pt>
                <c:pt idx="134">
                  <c:v>41145</c:v>
                </c:pt>
                <c:pt idx="135">
                  <c:v>41146</c:v>
                </c:pt>
                <c:pt idx="136">
                  <c:v>41147</c:v>
                </c:pt>
                <c:pt idx="137">
                  <c:v>41148</c:v>
                </c:pt>
                <c:pt idx="138">
                  <c:v>41149</c:v>
                </c:pt>
                <c:pt idx="139">
                  <c:v>41150</c:v>
                </c:pt>
                <c:pt idx="140">
                  <c:v>41151</c:v>
                </c:pt>
                <c:pt idx="141">
                  <c:v>41152</c:v>
                </c:pt>
                <c:pt idx="142">
                  <c:v>41153</c:v>
                </c:pt>
                <c:pt idx="143">
                  <c:v>41154</c:v>
                </c:pt>
                <c:pt idx="144">
                  <c:v>41155</c:v>
                </c:pt>
                <c:pt idx="145">
                  <c:v>41156</c:v>
                </c:pt>
                <c:pt idx="146">
                  <c:v>41157</c:v>
                </c:pt>
                <c:pt idx="147">
                  <c:v>41158</c:v>
                </c:pt>
                <c:pt idx="148">
                  <c:v>41159</c:v>
                </c:pt>
                <c:pt idx="149">
                  <c:v>41160</c:v>
                </c:pt>
                <c:pt idx="150">
                  <c:v>41161</c:v>
                </c:pt>
                <c:pt idx="151">
                  <c:v>41162</c:v>
                </c:pt>
                <c:pt idx="152">
                  <c:v>41163</c:v>
                </c:pt>
                <c:pt idx="153">
                  <c:v>41164</c:v>
                </c:pt>
                <c:pt idx="154">
                  <c:v>41165</c:v>
                </c:pt>
                <c:pt idx="155">
                  <c:v>41166</c:v>
                </c:pt>
                <c:pt idx="156">
                  <c:v>41167</c:v>
                </c:pt>
                <c:pt idx="157">
                  <c:v>41168</c:v>
                </c:pt>
                <c:pt idx="158">
                  <c:v>41169</c:v>
                </c:pt>
                <c:pt idx="159">
                  <c:v>41170</c:v>
                </c:pt>
                <c:pt idx="160">
                  <c:v>41171</c:v>
                </c:pt>
                <c:pt idx="161">
                  <c:v>41172</c:v>
                </c:pt>
                <c:pt idx="162">
                  <c:v>41173</c:v>
                </c:pt>
                <c:pt idx="163">
                  <c:v>41174</c:v>
                </c:pt>
                <c:pt idx="164">
                  <c:v>41175</c:v>
                </c:pt>
                <c:pt idx="165">
                  <c:v>41176</c:v>
                </c:pt>
                <c:pt idx="166">
                  <c:v>41177</c:v>
                </c:pt>
                <c:pt idx="167">
                  <c:v>41178</c:v>
                </c:pt>
                <c:pt idx="168">
                  <c:v>41179</c:v>
                </c:pt>
                <c:pt idx="169">
                  <c:v>41180</c:v>
                </c:pt>
                <c:pt idx="170">
                  <c:v>41181</c:v>
                </c:pt>
                <c:pt idx="171">
                  <c:v>41182</c:v>
                </c:pt>
                <c:pt idx="172">
                  <c:v>41183</c:v>
                </c:pt>
                <c:pt idx="173">
                  <c:v>41184</c:v>
                </c:pt>
                <c:pt idx="174">
                  <c:v>41185</c:v>
                </c:pt>
                <c:pt idx="175">
                  <c:v>41186</c:v>
                </c:pt>
                <c:pt idx="176">
                  <c:v>41187</c:v>
                </c:pt>
                <c:pt idx="177">
                  <c:v>41188</c:v>
                </c:pt>
                <c:pt idx="178">
                  <c:v>41189</c:v>
                </c:pt>
                <c:pt idx="179">
                  <c:v>41190</c:v>
                </c:pt>
                <c:pt idx="180">
                  <c:v>41191</c:v>
                </c:pt>
                <c:pt idx="181">
                  <c:v>41192</c:v>
                </c:pt>
                <c:pt idx="182">
                  <c:v>41193</c:v>
                </c:pt>
                <c:pt idx="183">
                  <c:v>41194</c:v>
                </c:pt>
                <c:pt idx="184">
                  <c:v>41195</c:v>
                </c:pt>
                <c:pt idx="185">
                  <c:v>41196</c:v>
                </c:pt>
                <c:pt idx="186">
                  <c:v>41197</c:v>
                </c:pt>
                <c:pt idx="187">
                  <c:v>41198</c:v>
                </c:pt>
                <c:pt idx="188">
                  <c:v>41199</c:v>
                </c:pt>
                <c:pt idx="189">
                  <c:v>41200</c:v>
                </c:pt>
                <c:pt idx="190">
                  <c:v>41201</c:v>
                </c:pt>
              </c:strCache>
            </c:strRef>
          </c:cat>
          <c:val>
            <c:numRef>
              <c:f>Daten!$I$3:$I$200</c:f>
              <c:numCache>
                <c:ptCount val="198"/>
                <c:pt idx="0">
                  <c:v>0.024300000000000002</c:v>
                </c:pt>
                <c:pt idx="1">
                  <c:v>0.0379</c:v>
                </c:pt>
                <c:pt idx="2">
                  <c:v>0.0636</c:v>
                </c:pt>
                <c:pt idx="3">
                  <c:v>0.1015</c:v>
                </c:pt>
                <c:pt idx="4">
                  <c:v>0.1406</c:v>
                </c:pt>
                <c:pt idx="5">
                  <c:v>0.1801</c:v>
                </c:pt>
                <c:pt idx="6">
                  <c:v>0.22060000000000002</c:v>
                </c:pt>
                <c:pt idx="7">
                  <c:v>0.2604</c:v>
                </c:pt>
                <c:pt idx="8">
                  <c:v>0.3145</c:v>
                </c:pt>
                <c:pt idx="9">
                  <c:v>0.3805</c:v>
                </c:pt>
                <c:pt idx="10">
                  <c:v>0.435</c:v>
                </c:pt>
                <c:pt idx="11">
                  <c:v>0.5013</c:v>
                </c:pt>
                <c:pt idx="12">
                  <c:v>0.5973999999999999</c:v>
                </c:pt>
                <c:pt idx="13">
                  <c:v>0.7024999999999999</c:v>
                </c:pt>
                <c:pt idx="14">
                  <c:v>0.8083999999999999</c:v>
                </c:pt>
                <c:pt idx="15">
                  <c:v>0.9171999999999999</c:v>
                </c:pt>
                <c:pt idx="16">
                  <c:v>1.0382</c:v>
                </c:pt>
                <c:pt idx="17">
                  <c:v>1.1592</c:v>
                </c:pt>
                <c:pt idx="18">
                  <c:v>1.2936</c:v>
                </c:pt>
                <c:pt idx="19">
                  <c:v>1.4411</c:v>
                </c:pt>
                <c:pt idx="20">
                  <c:v>1.5898</c:v>
                </c:pt>
                <c:pt idx="21">
                  <c:v>1.7347000000000001</c:v>
                </c:pt>
                <c:pt idx="22">
                  <c:v>1.8851</c:v>
                </c:pt>
                <c:pt idx="23">
                  <c:v>2.0478</c:v>
                </c:pt>
                <c:pt idx="24">
                  <c:v>2.2419000000000002</c:v>
                </c:pt>
                <c:pt idx="25">
                  <c:v>2.4058</c:v>
                </c:pt>
                <c:pt idx="26">
                  <c:v>2.5704000000000002</c:v>
                </c:pt>
                <c:pt idx="27">
                  <c:v>2.7086</c:v>
                </c:pt>
                <c:pt idx="28">
                  <c:v>2.8581000000000003</c:v>
                </c:pt>
                <c:pt idx="29">
                  <c:v>3.0345000000000004</c:v>
                </c:pt>
                <c:pt idx="30">
                  <c:v>3.1870000000000003</c:v>
                </c:pt>
                <c:pt idx="31">
                  <c:v>3.3670000000000004</c:v>
                </c:pt>
                <c:pt idx="32">
                  <c:v>3.5225000000000004</c:v>
                </c:pt>
                <c:pt idx="33">
                  <c:v>3.6865000000000006</c:v>
                </c:pt>
                <c:pt idx="34">
                  <c:v>3.8515000000000006</c:v>
                </c:pt>
                <c:pt idx="35">
                  <c:v>4.0051000000000005</c:v>
                </c:pt>
                <c:pt idx="36">
                  <c:v>4.1808000000000005</c:v>
                </c:pt>
                <c:pt idx="37">
                  <c:v>4.348400000000001</c:v>
                </c:pt>
                <c:pt idx="38">
                  <c:v>4.501900000000001</c:v>
                </c:pt>
                <c:pt idx="39">
                  <c:v>4.666500000000001</c:v>
                </c:pt>
                <c:pt idx="40">
                  <c:v>4.807500000000001</c:v>
                </c:pt>
                <c:pt idx="41">
                  <c:v>5.000500000000001</c:v>
                </c:pt>
                <c:pt idx="42">
                  <c:v>5.164200000000001</c:v>
                </c:pt>
                <c:pt idx="43">
                  <c:v>5.302000000000001</c:v>
                </c:pt>
                <c:pt idx="44">
                  <c:v>5.469000000000001</c:v>
                </c:pt>
                <c:pt idx="45">
                  <c:v>5.659300000000001</c:v>
                </c:pt>
                <c:pt idx="46">
                  <c:v>5.785900000000001</c:v>
                </c:pt>
                <c:pt idx="47">
                  <c:v>5.8824000000000005</c:v>
                </c:pt>
                <c:pt idx="48">
                  <c:v>6.093400000000001</c:v>
                </c:pt>
                <c:pt idx="49">
                  <c:v>6.288600000000001</c:v>
                </c:pt>
                <c:pt idx="50">
                  <c:v>6.4430000000000005</c:v>
                </c:pt>
                <c:pt idx="51">
                  <c:v>6.598400000000001</c:v>
                </c:pt>
                <c:pt idx="52">
                  <c:v>6.751900000000001</c:v>
                </c:pt>
                <c:pt idx="53">
                  <c:v>6.905800000000001</c:v>
                </c:pt>
                <c:pt idx="54">
                  <c:v>7.062300000000001</c:v>
                </c:pt>
                <c:pt idx="55">
                  <c:v>7.147700000000001</c:v>
                </c:pt>
                <c:pt idx="56">
                  <c:v>7.287700000000001</c:v>
                </c:pt>
                <c:pt idx="57">
                  <c:v>7.457700000000001</c:v>
                </c:pt>
                <c:pt idx="58">
                  <c:v>7.629800000000001</c:v>
                </c:pt>
                <c:pt idx="59">
                  <c:v>7.797900000000001</c:v>
                </c:pt>
                <c:pt idx="60">
                  <c:v>7.898200000000001</c:v>
                </c:pt>
                <c:pt idx="61">
                  <c:v>8.0501</c:v>
                </c:pt>
                <c:pt idx="62">
                  <c:v>8.1889</c:v>
                </c:pt>
                <c:pt idx="63">
                  <c:v>8.3264</c:v>
                </c:pt>
                <c:pt idx="64">
                  <c:v>8.4909</c:v>
                </c:pt>
                <c:pt idx="65">
                  <c:v>8.5987</c:v>
                </c:pt>
                <c:pt idx="66">
                  <c:v>8.7618</c:v>
                </c:pt>
                <c:pt idx="67">
                  <c:v>8.901299999999999</c:v>
                </c:pt>
                <c:pt idx="68">
                  <c:v>9.0308</c:v>
                </c:pt>
                <c:pt idx="69">
                  <c:v>9.124699999999999</c:v>
                </c:pt>
                <c:pt idx="70">
                  <c:v>9.2937</c:v>
                </c:pt>
                <c:pt idx="71">
                  <c:v>9.4077</c:v>
                </c:pt>
                <c:pt idx="72">
                  <c:v>9.5471</c:v>
                </c:pt>
                <c:pt idx="73">
                  <c:v>9.6729</c:v>
                </c:pt>
                <c:pt idx="74">
                  <c:v>9.8129</c:v>
                </c:pt>
                <c:pt idx="75">
                  <c:v>9.936300000000001</c:v>
                </c:pt>
                <c:pt idx="76">
                  <c:v>10.083100000000002</c:v>
                </c:pt>
                <c:pt idx="77">
                  <c:v>10.241600000000002</c:v>
                </c:pt>
                <c:pt idx="78">
                  <c:v>10.409300000000002</c:v>
                </c:pt>
                <c:pt idx="79">
                  <c:v>10.566200000000002</c:v>
                </c:pt>
                <c:pt idx="80">
                  <c:v>10.719600000000002</c:v>
                </c:pt>
                <c:pt idx="81">
                  <c:v>10.933300000000001</c:v>
                </c:pt>
                <c:pt idx="82">
                  <c:v>11.126700000000001</c:v>
                </c:pt>
                <c:pt idx="83">
                  <c:v>11.307000000000002</c:v>
                </c:pt>
                <c:pt idx="84">
                  <c:v>11.488700000000001</c:v>
                </c:pt>
                <c:pt idx="85">
                  <c:v>11.659300000000002</c:v>
                </c:pt>
                <c:pt idx="86">
                  <c:v>11.818200000000001</c:v>
                </c:pt>
                <c:pt idx="87">
                  <c:v>12.011600000000001</c:v>
                </c:pt>
                <c:pt idx="88">
                  <c:v>12.184600000000001</c:v>
                </c:pt>
                <c:pt idx="89">
                  <c:v>12.400200000000002</c:v>
                </c:pt>
                <c:pt idx="90">
                  <c:v>12.577600000000002</c:v>
                </c:pt>
                <c:pt idx="91">
                  <c:v>12.797400000000001</c:v>
                </c:pt>
                <c:pt idx="92">
                  <c:v>13.037100000000002</c:v>
                </c:pt>
                <c:pt idx="93">
                  <c:v>13.152600000000003</c:v>
                </c:pt>
                <c:pt idx="94">
                  <c:v>13.283200000000003</c:v>
                </c:pt>
                <c:pt idx="95">
                  <c:v>13.414100000000003</c:v>
                </c:pt>
                <c:pt idx="96">
                  <c:v>13.559600000000003</c:v>
                </c:pt>
                <c:pt idx="97">
                  <c:v>13.693000000000003</c:v>
                </c:pt>
                <c:pt idx="98">
                  <c:v>13.789400000000002</c:v>
                </c:pt>
                <c:pt idx="99">
                  <c:v>14.001200000000003</c:v>
                </c:pt>
                <c:pt idx="100">
                  <c:v>14.153500000000003</c:v>
                </c:pt>
                <c:pt idx="101">
                  <c:v>14.283900000000003</c:v>
                </c:pt>
                <c:pt idx="102">
                  <c:v>14.443600000000004</c:v>
                </c:pt>
                <c:pt idx="103">
                  <c:v>14.570300000000003</c:v>
                </c:pt>
                <c:pt idx="104">
                  <c:v>14.705600000000004</c:v>
                </c:pt>
                <c:pt idx="105">
                  <c:v>14.841900000000004</c:v>
                </c:pt>
                <c:pt idx="106">
                  <c:v>14.954400000000005</c:v>
                </c:pt>
                <c:pt idx="107">
                  <c:v>15.086100000000005</c:v>
                </c:pt>
                <c:pt idx="108">
                  <c:v>15.211500000000006</c:v>
                </c:pt>
                <c:pt idx="109">
                  <c:v>15.339700000000006</c:v>
                </c:pt>
                <c:pt idx="110">
                  <c:v>15.482700000000007</c:v>
                </c:pt>
                <c:pt idx="111">
                  <c:v>15.638400000000006</c:v>
                </c:pt>
                <c:pt idx="112">
                  <c:v>15.735700000000007</c:v>
                </c:pt>
                <c:pt idx="113">
                  <c:v>15.912600000000007</c:v>
                </c:pt>
                <c:pt idx="114">
                  <c:v>16.021100000000008</c:v>
                </c:pt>
                <c:pt idx="115">
                  <c:v>16.16390000000001</c:v>
                </c:pt>
                <c:pt idx="116">
                  <c:v>16.332000000000008</c:v>
                </c:pt>
                <c:pt idx="117">
                  <c:v>16.497200000000007</c:v>
                </c:pt>
                <c:pt idx="118">
                  <c:v>16.667100000000005</c:v>
                </c:pt>
                <c:pt idx="119">
                  <c:v>16.812600000000003</c:v>
                </c:pt>
                <c:pt idx="120">
                  <c:v>16.928100000000004</c:v>
                </c:pt>
                <c:pt idx="121">
                  <c:v>17.096600000000006</c:v>
                </c:pt>
                <c:pt idx="122">
                  <c:v>17.221000000000007</c:v>
                </c:pt>
                <c:pt idx="123">
                  <c:v>17.303300000000007</c:v>
                </c:pt>
                <c:pt idx="124">
                  <c:v>17.402000000000008</c:v>
                </c:pt>
                <c:pt idx="125">
                  <c:v>17.557500000000008</c:v>
                </c:pt>
                <c:pt idx="126">
                  <c:v>17.69430000000001</c:v>
                </c:pt>
                <c:pt idx="127">
                  <c:v>17.77460000000001</c:v>
                </c:pt>
                <c:pt idx="128">
                  <c:v>17.92830000000001</c:v>
                </c:pt>
                <c:pt idx="129">
                  <c:v>18.008600000000012</c:v>
                </c:pt>
                <c:pt idx="130">
                  <c:v>18.090200000000014</c:v>
                </c:pt>
                <c:pt idx="131">
                  <c:v>18.241900000000015</c:v>
                </c:pt>
                <c:pt idx="132">
                  <c:v>18.392200000000017</c:v>
                </c:pt>
                <c:pt idx="133">
                  <c:v>18.530400000000018</c:v>
                </c:pt>
                <c:pt idx="134">
                  <c:v>18.68260000000002</c:v>
                </c:pt>
                <c:pt idx="135">
                  <c:v>18.81970000000002</c:v>
                </c:pt>
                <c:pt idx="136">
                  <c:v>18.942300000000017</c:v>
                </c:pt>
                <c:pt idx="137">
                  <c:v>19.02570000000002</c:v>
                </c:pt>
                <c:pt idx="138">
                  <c:v>19.10640000000002</c:v>
                </c:pt>
                <c:pt idx="139">
                  <c:v>19.158800000000017</c:v>
                </c:pt>
                <c:pt idx="140">
                  <c:v>19.251000000000015</c:v>
                </c:pt>
                <c:pt idx="141">
                  <c:v>19.375900000000016</c:v>
                </c:pt>
                <c:pt idx="142">
                  <c:v>19.472200000000015</c:v>
                </c:pt>
                <c:pt idx="143">
                  <c:v>19.582000000000015</c:v>
                </c:pt>
                <c:pt idx="144">
                  <c:v>19.649000000000015</c:v>
                </c:pt>
                <c:pt idx="145">
                  <c:v>19.827700000000014</c:v>
                </c:pt>
                <c:pt idx="146">
                  <c:v>19.870100000000015</c:v>
                </c:pt>
                <c:pt idx="147">
                  <c:v>20.005500000000016</c:v>
                </c:pt>
                <c:pt idx="148">
                  <c:v>20.139100000000017</c:v>
                </c:pt>
                <c:pt idx="149">
                  <c:v>20.222500000000018</c:v>
                </c:pt>
                <c:pt idx="150">
                  <c:v>20.287200000000016</c:v>
                </c:pt>
                <c:pt idx="151">
                  <c:v>20.449500000000015</c:v>
                </c:pt>
                <c:pt idx="152">
                  <c:v>20.543800000000015</c:v>
                </c:pt>
                <c:pt idx="153">
                  <c:v>20.651200000000014</c:v>
                </c:pt>
                <c:pt idx="154">
                  <c:v>20.733600000000013</c:v>
                </c:pt>
                <c:pt idx="155">
                  <c:v>20.856900000000014</c:v>
                </c:pt>
                <c:pt idx="156">
                  <c:v>20.948800000000013</c:v>
                </c:pt>
                <c:pt idx="157">
                  <c:v>21.029000000000014</c:v>
                </c:pt>
                <c:pt idx="158">
                  <c:v>21.166700000000013</c:v>
                </c:pt>
                <c:pt idx="159">
                  <c:v>21.234100000000012</c:v>
                </c:pt>
                <c:pt idx="160">
                  <c:v>21.247400000000013</c:v>
                </c:pt>
                <c:pt idx="161">
                  <c:v>21.328400000000013</c:v>
                </c:pt>
                <c:pt idx="162">
                  <c:v>21.424100000000013</c:v>
                </c:pt>
                <c:pt idx="163">
                  <c:v>21.492400000000014</c:v>
                </c:pt>
                <c:pt idx="164">
                  <c:v>21.560100000000013</c:v>
                </c:pt>
                <c:pt idx="165">
                  <c:v>21.600900000000014</c:v>
                </c:pt>
                <c:pt idx="166">
                  <c:v>21.692900000000012</c:v>
                </c:pt>
                <c:pt idx="167">
                  <c:v>21.759900000000012</c:v>
                </c:pt>
                <c:pt idx="168">
                  <c:v>21.825200000000013</c:v>
                </c:pt>
                <c:pt idx="169">
                  <c:v>21.882900000000014</c:v>
                </c:pt>
                <c:pt idx="170">
                  <c:v>21.975400000000015</c:v>
                </c:pt>
                <c:pt idx="171">
                  <c:v>22.004800000000014</c:v>
                </c:pt>
                <c:pt idx="172">
                  <c:v>22.067500000000013</c:v>
                </c:pt>
                <c:pt idx="173">
                  <c:v>22.120600000000014</c:v>
                </c:pt>
                <c:pt idx="174">
                  <c:v>22.218400000000013</c:v>
                </c:pt>
                <c:pt idx="175">
                  <c:v>22.299600000000012</c:v>
                </c:pt>
                <c:pt idx="176">
                  <c:v>22.35480000000001</c:v>
                </c:pt>
                <c:pt idx="177">
                  <c:v>22.43440000000001</c:v>
                </c:pt>
                <c:pt idx="178">
                  <c:v>22.47670000000001</c:v>
                </c:pt>
                <c:pt idx="179">
                  <c:v>22.517100000000013</c:v>
                </c:pt>
                <c:pt idx="180">
                  <c:v>22.567600000000013</c:v>
                </c:pt>
                <c:pt idx="181">
                  <c:v>22.636200000000013</c:v>
                </c:pt>
                <c:pt idx="182">
                  <c:v>22.735300000000013</c:v>
                </c:pt>
                <c:pt idx="183">
                  <c:v>22.807200000000012</c:v>
                </c:pt>
                <c:pt idx="184">
                  <c:v>22.848200000000013</c:v>
                </c:pt>
                <c:pt idx="185">
                  <c:v>22.89140000000001</c:v>
                </c:pt>
                <c:pt idx="186">
                  <c:v>22.962400000000013</c:v>
                </c:pt>
                <c:pt idx="187">
                  <c:v>23.016900000000014</c:v>
                </c:pt>
                <c:pt idx="188">
                  <c:v>23.072500000000012</c:v>
                </c:pt>
                <c:pt idx="189">
                  <c:v>23.114800000000013</c:v>
                </c:pt>
                <c:pt idx="190">
                  <c:v>23.170500000000015</c:v>
                </c:pt>
              </c:numCache>
            </c:numRef>
          </c:val>
        </c:ser>
        <c:axId val="22700841"/>
        <c:axId val="2980978"/>
      </c:areaChart>
      <c:dateAx>
        <c:axId val="22700841"/>
        <c:scaling>
          <c:orientation val="minMax"/>
        </c:scaling>
        <c:axPos val="b"/>
        <c:delete val="0"/>
        <c:numFmt formatCode="d/m;@" sourceLinked="0"/>
        <c:majorTickMark val="out"/>
        <c:minorTickMark val="none"/>
        <c:tickLblPos val="nextTo"/>
        <c:crossAx val="2980978"/>
        <c:crosses val="autoZero"/>
        <c:auto val="0"/>
        <c:noMultiLvlLbl val="0"/>
      </c:dateAx>
      <c:valAx>
        <c:axId val="2980978"/>
        <c:scaling>
          <c:orientation val="minMax"/>
          <c:max val="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008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0.81375</cdr:x>
      <cdr:y>0.023</cdr:y>
    </cdr:from>
    <cdr:to>
      <cdr:x>0.8655</cdr:x>
      <cdr:y>0.0595</cdr:y>
    </cdr:to>
    <cdr:sp textlink="Daten!$O$1">
      <cdr:nvSpPr>
        <cdr:cNvPr id="1" name="TextBox 2"/>
        <cdr:cNvSpPr txBox="1">
          <a:spLocks noChangeArrowheads="1"/>
        </cdr:cNvSpPr>
      </cdr:nvSpPr>
      <cdr:spPr>
        <a:xfrm>
          <a:off x="7515225" y="123825"/>
          <a:ext cx="476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88e98597-af07-400f-806a-aade3db37e0c}" type="TxLink"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87,4%</a:t>
          </a:fld>
        </a:p>
      </cdr:txBody>
    </cdr:sp>
  </cdr:relSizeAnchor>
  <cdr:relSizeAnchor xmlns:cdr="http://schemas.openxmlformats.org/drawingml/2006/chartDrawing">
    <cdr:from>
      <cdr:x>0.7125</cdr:x>
      <cdr:y>0.023</cdr:y>
    </cdr:from>
    <cdr:to>
      <cdr:x>0.805</cdr:x>
      <cdr:y>0.0595</cdr:y>
    </cdr:to>
    <cdr:sp>
      <cdr:nvSpPr>
        <cdr:cNvPr id="2" name="TextBox 3"/>
        <cdr:cNvSpPr txBox="1">
          <a:spLocks noChangeArrowheads="1"/>
        </cdr:cNvSpPr>
      </cdr:nvSpPr>
      <cdr:spPr>
        <a:xfrm>
          <a:off x="6581775" y="123825"/>
          <a:ext cx="857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Legequote: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01"/>
  <sheetViews>
    <sheetView workbookViewId="0" topLeftCell="A1">
      <pane xSplit="9" ySplit="2" topLeftCell="J169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195" sqref="B195"/>
    </sheetView>
  </sheetViews>
  <sheetFormatPr defaultColWidth="11.421875" defaultRowHeight="12.75"/>
  <cols>
    <col min="1" max="1" width="11.28125" style="0" customWidth="1"/>
    <col min="2" max="2" width="9.421875" style="0" customWidth="1"/>
    <col min="3" max="3" width="5.28125" style="0" customWidth="1"/>
    <col min="4" max="4" width="7.28125" style="0" customWidth="1"/>
    <col min="5" max="5" width="6.57421875" style="0" customWidth="1"/>
    <col min="6" max="6" width="5.421875" style="0" customWidth="1"/>
    <col min="7" max="7" width="5.8515625" style="0" customWidth="1"/>
    <col min="8" max="8" width="7.28125" style="0" customWidth="1"/>
    <col min="9" max="9" width="7.140625" style="0" customWidth="1"/>
    <col min="10" max="34" width="5.7109375" style="0" customWidth="1"/>
    <col min="35" max="35" width="5.28125" style="0" customWidth="1"/>
    <col min="36" max="36" width="5.140625" style="0" customWidth="1"/>
  </cols>
  <sheetData>
    <row r="1" spans="1:16" ht="12.75">
      <c r="A1" t="s">
        <v>5</v>
      </c>
      <c r="C1" s="12">
        <v>40965</v>
      </c>
      <c r="D1" s="12"/>
      <c r="E1" s="12"/>
      <c r="F1" t="s">
        <v>6</v>
      </c>
      <c r="H1" s="11">
        <f>(A3-C1)/7</f>
        <v>6.571428571428571</v>
      </c>
      <c r="I1" s="11"/>
      <c r="J1" s="11"/>
      <c r="M1" t="s">
        <v>9</v>
      </c>
      <c r="O1" s="13">
        <f>COUNT(J26:AH365)/SUM(B26:B365)</f>
        <v>0.8737259343148358</v>
      </c>
      <c r="P1" s="13"/>
    </row>
    <row r="2" spans="1:34" ht="39">
      <c r="A2" s="8">
        <f>SUM(C3:C999)</f>
        <v>1684</v>
      </c>
      <c r="B2" s="4" t="s">
        <v>8</v>
      </c>
      <c r="C2" s="4" t="s">
        <v>7</v>
      </c>
      <c r="D2" s="4" t="s">
        <v>10</v>
      </c>
      <c r="E2" s="4" t="s">
        <v>2</v>
      </c>
      <c r="F2" t="s">
        <v>3</v>
      </c>
      <c r="G2" t="s">
        <v>4</v>
      </c>
      <c r="H2" s="4" t="s">
        <v>1</v>
      </c>
      <c r="I2" s="4" t="s">
        <v>0</v>
      </c>
      <c r="J2" s="2">
        <v>1</v>
      </c>
      <c r="K2" s="2">
        <v>2</v>
      </c>
      <c r="L2" s="2">
        <v>3</v>
      </c>
      <c r="M2" s="2">
        <v>4</v>
      </c>
      <c r="N2" s="2">
        <v>5</v>
      </c>
      <c r="O2" s="2">
        <v>6</v>
      </c>
      <c r="P2" s="2">
        <v>7</v>
      </c>
      <c r="Q2" s="2">
        <v>8</v>
      </c>
      <c r="R2" s="2">
        <v>9</v>
      </c>
      <c r="S2" s="2">
        <v>10</v>
      </c>
      <c r="T2" s="2">
        <v>11</v>
      </c>
      <c r="U2" s="2">
        <v>12</v>
      </c>
      <c r="V2" s="2">
        <v>13</v>
      </c>
      <c r="W2" s="2">
        <v>14</v>
      </c>
      <c r="X2" s="2">
        <v>15</v>
      </c>
      <c r="Y2" s="2">
        <v>16</v>
      </c>
      <c r="Z2" s="2">
        <v>17</v>
      </c>
      <c r="AA2" s="2">
        <v>18</v>
      </c>
      <c r="AB2" s="2">
        <v>19</v>
      </c>
      <c r="AC2" s="2">
        <v>20</v>
      </c>
      <c r="AD2" s="2">
        <v>21</v>
      </c>
      <c r="AE2" s="2">
        <v>22</v>
      </c>
      <c r="AF2" s="2">
        <v>23</v>
      </c>
      <c r="AG2" s="2">
        <v>24</v>
      </c>
      <c r="AH2" s="2">
        <v>25</v>
      </c>
    </row>
    <row r="3" spans="1:37" ht="12.75">
      <c r="A3" s="1">
        <v>41011</v>
      </c>
      <c r="B3">
        <v>12</v>
      </c>
      <c r="C3">
        <f>COUNT(J3:AH3)</f>
        <v>2</v>
      </c>
      <c r="D3" s="10">
        <f aca="true" t="shared" si="0" ref="D3:D8">D4</f>
        <v>0.31547619047619047</v>
      </c>
      <c r="E3" s="3">
        <f>AVERAGE(J3:AH3)</f>
        <v>12.15</v>
      </c>
      <c r="F3" s="3">
        <f aca="true" t="shared" si="1" ref="F3:F12">MIN(J3:AH3)</f>
        <v>11.5</v>
      </c>
      <c r="G3" s="3">
        <f aca="true" t="shared" si="2" ref="G3:G12">MAX(J3:AH3)</f>
        <v>12.8</v>
      </c>
      <c r="H3" s="3">
        <f aca="true" t="shared" si="3" ref="H3:H12">SUM(J3:AH3)</f>
        <v>24.3</v>
      </c>
      <c r="I3" s="7">
        <f>H3/1000</f>
        <v>0.024300000000000002</v>
      </c>
      <c r="J3" s="5">
        <v>11.5</v>
      </c>
      <c r="K3" s="5">
        <v>12.8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"/>
      <c r="AJ3" s="6"/>
      <c r="AK3" s="6"/>
    </row>
    <row r="4" spans="1:37" ht="12.75">
      <c r="A4" s="1">
        <v>41012</v>
      </c>
      <c r="B4">
        <v>12</v>
      </c>
      <c r="C4">
        <f>COUNT(J4:AH4)</f>
        <v>1</v>
      </c>
      <c r="D4" s="10">
        <f t="shared" si="0"/>
        <v>0.31547619047619047</v>
      </c>
      <c r="E4" s="3">
        <f>AVERAGE(J4:AH4)</f>
        <v>13.6</v>
      </c>
      <c r="F4" s="3">
        <f t="shared" si="1"/>
        <v>13.6</v>
      </c>
      <c r="G4" s="3">
        <f t="shared" si="2"/>
        <v>13.6</v>
      </c>
      <c r="H4" s="3">
        <f t="shared" si="3"/>
        <v>13.6</v>
      </c>
      <c r="I4" s="7">
        <f aca="true" t="shared" si="4" ref="I4:I12">H4/1000+I3</f>
        <v>0.0379</v>
      </c>
      <c r="J4" s="5">
        <v>13.6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6"/>
      <c r="AJ4" s="6"/>
      <c r="AK4" s="6"/>
    </row>
    <row r="5" spans="1:37" ht="12.75">
      <c r="A5" s="1">
        <v>41013</v>
      </c>
      <c r="B5">
        <v>12</v>
      </c>
      <c r="C5">
        <f aca="true" t="shared" si="5" ref="C5:C12">COUNT(J5:AH5)</f>
        <v>2</v>
      </c>
      <c r="D5" s="10">
        <f t="shared" si="0"/>
        <v>0.31547619047619047</v>
      </c>
      <c r="E5" s="3">
        <f aca="true" t="shared" si="6" ref="E5:E12">AVERAGE(J5:AH5)</f>
        <v>12.85</v>
      </c>
      <c r="F5" s="3">
        <f t="shared" si="1"/>
        <v>11.2</v>
      </c>
      <c r="G5" s="3">
        <f t="shared" si="2"/>
        <v>14.5</v>
      </c>
      <c r="H5" s="3">
        <f t="shared" si="3"/>
        <v>25.7</v>
      </c>
      <c r="I5" s="7">
        <f t="shared" si="4"/>
        <v>0.0636</v>
      </c>
      <c r="J5" s="5">
        <v>11.2</v>
      </c>
      <c r="K5" s="5">
        <v>14.5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6"/>
      <c r="AJ5" s="6"/>
      <c r="AK5" s="6"/>
    </row>
    <row r="6" spans="1:37" ht="12.75">
      <c r="A6" s="1">
        <v>41014</v>
      </c>
      <c r="B6">
        <v>12</v>
      </c>
      <c r="C6">
        <f t="shared" si="5"/>
        <v>3</v>
      </c>
      <c r="D6" s="10">
        <f t="shared" si="0"/>
        <v>0.31547619047619047</v>
      </c>
      <c r="E6" s="3">
        <f t="shared" si="6"/>
        <v>12.633333333333333</v>
      </c>
      <c r="F6" s="3">
        <f t="shared" si="1"/>
        <v>11.4</v>
      </c>
      <c r="G6" s="3">
        <f t="shared" si="2"/>
        <v>14.4</v>
      </c>
      <c r="H6" s="3">
        <f t="shared" si="3"/>
        <v>37.9</v>
      </c>
      <c r="I6" s="7">
        <f t="shared" si="4"/>
        <v>0.1015</v>
      </c>
      <c r="J6" s="5">
        <v>14.4</v>
      </c>
      <c r="K6" s="5">
        <v>12.1</v>
      </c>
      <c r="L6" s="5">
        <v>11.4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6"/>
      <c r="AJ6" s="6"/>
      <c r="AK6" s="6"/>
    </row>
    <row r="7" spans="1:37" ht="12.75">
      <c r="A7" s="1">
        <v>41015</v>
      </c>
      <c r="B7">
        <v>12</v>
      </c>
      <c r="C7">
        <f t="shared" si="5"/>
        <v>3</v>
      </c>
      <c r="D7" s="10">
        <f t="shared" si="0"/>
        <v>0.31547619047619047</v>
      </c>
      <c r="E7" s="3">
        <f t="shared" si="6"/>
        <v>13.033333333333331</v>
      </c>
      <c r="F7" s="3">
        <f t="shared" si="1"/>
        <v>11.7</v>
      </c>
      <c r="G7" s="3">
        <f t="shared" si="2"/>
        <v>14.7</v>
      </c>
      <c r="H7" s="3">
        <f t="shared" si="3"/>
        <v>39.099999999999994</v>
      </c>
      <c r="I7" s="7">
        <f t="shared" si="4"/>
        <v>0.1406</v>
      </c>
      <c r="J7" s="5">
        <v>11.7</v>
      </c>
      <c r="K7" s="5">
        <v>14.7</v>
      </c>
      <c r="L7" s="5">
        <v>12.7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6"/>
      <c r="AJ7" s="6"/>
      <c r="AK7" s="6"/>
    </row>
    <row r="8" spans="1:37" ht="12.75">
      <c r="A8" s="1">
        <v>41016</v>
      </c>
      <c r="B8">
        <v>12</v>
      </c>
      <c r="C8">
        <f t="shared" si="5"/>
        <v>3</v>
      </c>
      <c r="D8" s="10">
        <f t="shared" si="0"/>
        <v>0.31547619047619047</v>
      </c>
      <c r="E8" s="3">
        <f t="shared" si="6"/>
        <v>13.166666666666666</v>
      </c>
      <c r="F8" s="3">
        <f t="shared" si="1"/>
        <v>12</v>
      </c>
      <c r="G8" s="3">
        <f t="shared" si="2"/>
        <v>15.2</v>
      </c>
      <c r="H8" s="3">
        <f t="shared" si="3"/>
        <v>39.5</v>
      </c>
      <c r="I8" s="7">
        <f t="shared" si="4"/>
        <v>0.1801</v>
      </c>
      <c r="J8" s="5">
        <v>15.2</v>
      </c>
      <c r="K8" s="5">
        <v>12.3</v>
      </c>
      <c r="L8" s="5">
        <v>12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6"/>
      <c r="AJ8" s="6"/>
      <c r="AK8" s="6"/>
    </row>
    <row r="9" spans="1:37" ht="12.75">
      <c r="A9" s="1">
        <v>41017</v>
      </c>
      <c r="B9">
        <v>12</v>
      </c>
      <c r="C9">
        <f t="shared" si="5"/>
        <v>3</v>
      </c>
      <c r="D9" s="10">
        <f aca="true" t="shared" si="7" ref="D9:D15">D10</f>
        <v>0.31547619047619047</v>
      </c>
      <c r="E9" s="3">
        <f t="shared" si="6"/>
        <v>13.5</v>
      </c>
      <c r="F9" s="3">
        <f t="shared" si="1"/>
        <v>12.4</v>
      </c>
      <c r="G9" s="3">
        <f t="shared" si="2"/>
        <v>15.3</v>
      </c>
      <c r="H9" s="3">
        <f t="shared" si="3"/>
        <v>40.5</v>
      </c>
      <c r="I9" s="7">
        <f t="shared" si="4"/>
        <v>0.22060000000000002</v>
      </c>
      <c r="J9" s="5">
        <v>15.3</v>
      </c>
      <c r="K9" s="5">
        <v>12.8</v>
      </c>
      <c r="L9" s="5">
        <v>12.4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6"/>
      <c r="AJ9" s="6"/>
      <c r="AK9" s="6"/>
    </row>
    <row r="10" spans="1:37" ht="12.75">
      <c r="A10" s="1">
        <v>41018</v>
      </c>
      <c r="B10">
        <v>12</v>
      </c>
      <c r="C10">
        <f t="shared" si="5"/>
        <v>3</v>
      </c>
      <c r="D10" s="10">
        <f t="shared" si="7"/>
        <v>0.31547619047619047</v>
      </c>
      <c r="E10" s="3">
        <f t="shared" si="6"/>
        <v>13.266666666666666</v>
      </c>
      <c r="F10" s="3">
        <f t="shared" si="1"/>
        <v>12.2</v>
      </c>
      <c r="G10" s="3">
        <f t="shared" si="2"/>
        <v>15.2</v>
      </c>
      <c r="H10" s="3">
        <f t="shared" si="3"/>
        <v>39.8</v>
      </c>
      <c r="I10" s="7">
        <f t="shared" si="4"/>
        <v>0.2604</v>
      </c>
      <c r="J10" s="5">
        <v>15.2</v>
      </c>
      <c r="K10" s="5">
        <v>12.2</v>
      </c>
      <c r="L10" s="5">
        <v>12.4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6"/>
      <c r="AJ10" s="6"/>
      <c r="AK10" s="6"/>
    </row>
    <row r="11" spans="1:37" ht="12.75">
      <c r="A11" s="1">
        <v>41019</v>
      </c>
      <c r="B11">
        <v>12</v>
      </c>
      <c r="C11">
        <f t="shared" si="5"/>
        <v>4</v>
      </c>
      <c r="D11" s="10">
        <f t="shared" si="7"/>
        <v>0.31547619047619047</v>
      </c>
      <c r="E11" s="3">
        <f t="shared" si="6"/>
        <v>13.524999999999999</v>
      </c>
      <c r="F11" s="3">
        <f t="shared" si="1"/>
        <v>12.8</v>
      </c>
      <c r="G11" s="3">
        <f t="shared" si="2"/>
        <v>15.4</v>
      </c>
      <c r="H11" s="3">
        <f t="shared" si="3"/>
        <v>54.099999999999994</v>
      </c>
      <c r="I11" s="7">
        <f t="shared" si="4"/>
        <v>0.3145</v>
      </c>
      <c r="J11" s="5">
        <v>15.4</v>
      </c>
      <c r="K11" s="5">
        <v>13.1</v>
      </c>
      <c r="L11" s="5">
        <v>12.8</v>
      </c>
      <c r="M11" s="5">
        <v>12.8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6"/>
      <c r="AJ11" s="6"/>
      <c r="AK11" s="6"/>
    </row>
    <row r="12" spans="1:37" ht="12.75">
      <c r="A12" s="1">
        <v>41020</v>
      </c>
      <c r="B12">
        <v>12</v>
      </c>
      <c r="C12">
        <f t="shared" si="5"/>
        <v>5</v>
      </c>
      <c r="D12" s="10">
        <f t="shared" si="7"/>
        <v>0.31547619047619047</v>
      </c>
      <c r="E12" s="3">
        <f t="shared" si="6"/>
        <v>13.2</v>
      </c>
      <c r="F12" s="3">
        <f t="shared" si="1"/>
        <v>12.2</v>
      </c>
      <c r="G12" s="3">
        <f t="shared" si="2"/>
        <v>15.5</v>
      </c>
      <c r="H12" s="3">
        <f t="shared" si="3"/>
        <v>66</v>
      </c>
      <c r="I12" s="7">
        <f t="shared" si="4"/>
        <v>0.3805</v>
      </c>
      <c r="J12" s="5">
        <v>12.8</v>
      </c>
      <c r="K12" s="5">
        <v>12.7</v>
      </c>
      <c r="L12" s="5">
        <v>15.5</v>
      </c>
      <c r="M12" s="5">
        <v>12.2</v>
      </c>
      <c r="N12" s="5">
        <v>12.8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6"/>
      <c r="AJ12" s="6"/>
      <c r="AK12" s="6"/>
    </row>
    <row r="13" spans="1:37" ht="12.75">
      <c r="A13" s="1">
        <v>41021</v>
      </c>
      <c r="B13">
        <v>12</v>
      </c>
      <c r="C13">
        <f aca="true" t="shared" si="8" ref="C13:C18">COUNT(J13:AH13)</f>
        <v>4</v>
      </c>
      <c r="D13" s="10">
        <f t="shared" si="7"/>
        <v>0.31547619047619047</v>
      </c>
      <c r="E13" s="3">
        <f aca="true" t="shared" si="9" ref="E13:E18">AVERAGE(J13:AH13)</f>
        <v>13.625</v>
      </c>
      <c r="F13" s="3">
        <f aca="true" t="shared" si="10" ref="F13:F18">MIN(J13:AH13)</f>
        <v>12.8</v>
      </c>
      <c r="G13" s="3">
        <f aca="true" t="shared" si="11" ref="G13:G18">MAX(J13:AH13)</f>
        <v>15.6</v>
      </c>
      <c r="H13" s="3">
        <f aca="true" t="shared" si="12" ref="H13:H18">SUM(J13:AH13)</f>
        <v>54.5</v>
      </c>
      <c r="I13" s="7">
        <f aca="true" t="shared" si="13" ref="I13:I18">H13/1000+I12</f>
        <v>0.435</v>
      </c>
      <c r="J13" s="5">
        <v>15.6</v>
      </c>
      <c r="K13" s="5">
        <v>12.9</v>
      </c>
      <c r="L13" s="5">
        <v>12.8</v>
      </c>
      <c r="M13" s="5">
        <v>13.2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6"/>
      <c r="AJ13" s="6"/>
      <c r="AK13" s="6"/>
    </row>
    <row r="14" spans="1:37" ht="12.75">
      <c r="A14" s="1">
        <v>41022</v>
      </c>
      <c r="B14">
        <v>12</v>
      </c>
      <c r="C14">
        <f t="shared" si="8"/>
        <v>5</v>
      </c>
      <c r="D14" s="10">
        <f t="shared" si="7"/>
        <v>0.31547619047619047</v>
      </c>
      <c r="E14" s="3">
        <f t="shared" si="9"/>
        <v>13.26</v>
      </c>
      <c r="F14" s="3">
        <f t="shared" si="10"/>
        <v>11.9</v>
      </c>
      <c r="G14" s="3">
        <f t="shared" si="11"/>
        <v>15.9</v>
      </c>
      <c r="H14" s="3">
        <f t="shared" si="12"/>
        <v>66.3</v>
      </c>
      <c r="I14" s="7">
        <f t="shared" si="13"/>
        <v>0.5013</v>
      </c>
      <c r="J14" s="5">
        <v>13.1</v>
      </c>
      <c r="K14" s="5">
        <v>11.9</v>
      </c>
      <c r="L14" s="5">
        <v>13</v>
      </c>
      <c r="M14" s="5">
        <v>15.9</v>
      </c>
      <c r="N14" s="5">
        <v>12.4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6"/>
      <c r="AK14" s="6"/>
    </row>
    <row r="15" spans="1:37" ht="12.75">
      <c r="A15" s="1">
        <v>41023</v>
      </c>
      <c r="B15">
        <v>12</v>
      </c>
      <c r="C15">
        <f t="shared" si="8"/>
        <v>7</v>
      </c>
      <c r="D15" s="10">
        <f t="shared" si="7"/>
        <v>0.31547619047619047</v>
      </c>
      <c r="E15" s="3">
        <f t="shared" si="9"/>
        <v>13.72857142857143</v>
      </c>
      <c r="F15" s="3">
        <f t="shared" si="10"/>
        <v>11.3</v>
      </c>
      <c r="G15" s="3">
        <f t="shared" si="11"/>
        <v>17</v>
      </c>
      <c r="H15" s="3">
        <f t="shared" si="12"/>
        <v>96.10000000000001</v>
      </c>
      <c r="I15" s="7">
        <f t="shared" si="13"/>
        <v>0.5973999999999999</v>
      </c>
      <c r="J15" s="5">
        <v>13.4</v>
      </c>
      <c r="K15" s="5">
        <v>15.6</v>
      </c>
      <c r="L15" s="5">
        <v>12.7</v>
      </c>
      <c r="M15" s="5">
        <v>13.1</v>
      </c>
      <c r="N15" s="5">
        <v>17</v>
      </c>
      <c r="O15" s="5">
        <v>11.3</v>
      </c>
      <c r="P15" s="5">
        <v>13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6"/>
      <c r="AK15" s="6"/>
    </row>
    <row r="16" spans="1:37" ht="12.75">
      <c r="A16" s="1">
        <v>41024</v>
      </c>
      <c r="B16">
        <v>12</v>
      </c>
      <c r="C16">
        <f t="shared" si="8"/>
        <v>8</v>
      </c>
      <c r="D16" s="9">
        <f>SUM(C3:C16)/SUM(B3:B16)</f>
        <v>0.31547619047619047</v>
      </c>
      <c r="E16" s="3">
        <f t="shared" si="9"/>
        <v>13.137500000000001</v>
      </c>
      <c r="F16" s="3">
        <f t="shared" si="10"/>
        <v>11.2</v>
      </c>
      <c r="G16" s="3">
        <f t="shared" si="11"/>
        <v>15.6</v>
      </c>
      <c r="H16" s="3">
        <f t="shared" si="12"/>
        <v>105.10000000000001</v>
      </c>
      <c r="I16" s="7">
        <f t="shared" si="13"/>
        <v>0.7024999999999999</v>
      </c>
      <c r="J16" s="5">
        <v>15.6</v>
      </c>
      <c r="K16" s="5">
        <v>12.6</v>
      </c>
      <c r="L16" s="5">
        <v>13.4</v>
      </c>
      <c r="M16" s="5">
        <v>14</v>
      </c>
      <c r="N16" s="5">
        <v>12.9</v>
      </c>
      <c r="O16" s="5">
        <v>13.5</v>
      </c>
      <c r="P16" s="5">
        <v>11.9</v>
      </c>
      <c r="Q16" s="5">
        <v>11.2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6"/>
      <c r="AK16" s="6"/>
    </row>
    <row r="17" spans="1:37" ht="12.75">
      <c r="A17" s="1">
        <v>41025</v>
      </c>
      <c r="B17">
        <v>12</v>
      </c>
      <c r="C17">
        <f t="shared" si="8"/>
        <v>8</v>
      </c>
      <c r="D17" s="9">
        <f aca="true" t="shared" si="14" ref="D17:D80">SUM(C4:C17)/SUM(B4:B17)</f>
        <v>0.35119047619047616</v>
      </c>
      <c r="E17" s="3">
        <f t="shared" si="9"/>
        <v>13.237499999999999</v>
      </c>
      <c r="F17" s="3">
        <f t="shared" si="10"/>
        <v>12.1</v>
      </c>
      <c r="G17" s="3">
        <f t="shared" si="11"/>
        <v>15.3</v>
      </c>
      <c r="H17" s="3">
        <f t="shared" si="12"/>
        <v>105.89999999999999</v>
      </c>
      <c r="I17" s="7">
        <f t="shared" si="13"/>
        <v>0.8083999999999999</v>
      </c>
      <c r="J17" s="5">
        <v>15.3</v>
      </c>
      <c r="K17" s="5">
        <v>13.7</v>
      </c>
      <c r="L17" s="5">
        <v>12.9</v>
      </c>
      <c r="M17" s="5">
        <v>12.1</v>
      </c>
      <c r="N17" s="5">
        <v>13.2</v>
      </c>
      <c r="O17" s="5">
        <v>13</v>
      </c>
      <c r="P17" s="5">
        <v>13.1</v>
      </c>
      <c r="Q17" s="5">
        <v>12.6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6"/>
      <c r="AK17" s="6"/>
    </row>
    <row r="18" spans="1:37" ht="12.75">
      <c r="A18" s="1">
        <v>41026</v>
      </c>
      <c r="B18">
        <v>12</v>
      </c>
      <c r="C18">
        <f t="shared" si="8"/>
        <v>8</v>
      </c>
      <c r="D18" s="9">
        <f t="shared" si="14"/>
        <v>0.39285714285714285</v>
      </c>
      <c r="E18" s="3">
        <f t="shared" si="9"/>
        <v>13.6</v>
      </c>
      <c r="F18" s="3">
        <f t="shared" si="10"/>
        <v>12.4</v>
      </c>
      <c r="G18" s="3">
        <f t="shared" si="11"/>
        <v>15.6</v>
      </c>
      <c r="H18" s="3">
        <f t="shared" si="12"/>
        <v>108.8</v>
      </c>
      <c r="I18" s="7">
        <f t="shared" si="13"/>
        <v>0.9171999999999999</v>
      </c>
      <c r="J18" s="5">
        <v>13.6</v>
      </c>
      <c r="K18" s="5">
        <v>13.3</v>
      </c>
      <c r="L18" s="5">
        <v>15.6</v>
      </c>
      <c r="M18" s="5">
        <v>12.4</v>
      </c>
      <c r="N18" s="5">
        <v>13.4</v>
      </c>
      <c r="O18" s="5">
        <v>13.5</v>
      </c>
      <c r="P18" s="5">
        <v>13.4</v>
      </c>
      <c r="Q18" s="5">
        <v>13.6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6"/>
      <c r="AK18" s="6"/>
    </row>
    <row r="19" spans="1:37" ht="12.75">
      <c r="A19" s="1">
        <v>41027</v>
      </c>
      <c r="B19">
        <f>B18</f>
        <v>12</v>
      </c>
      <c r="C19">
        <f aca="true" t="shared" si="15" ref="C19:C25">COUNT(J19:AH19)</f>
        <v>9</v>
      </c>
      <c r="D19" s="9">
        <f t="shared" si="14"/>
        <v>0.43452380952380953</v>
      </c>
      <c r="E19" s="3">
        <f aca="true" t="shared" si="16" ref="E19:E25">AVERAGE(J19:AH19)</f>
        <v>13.444444444444446</v>
      </c>
      <c r="F19" s="3">
        <f aca="true" t="shared" si="17" ref="F19:F25">MIN(J19:AH19)</f>
        <v>12.1</v>
      </c>
      <c r="G19" s="3">
        <f aca="true" t="shared" si="18" ref="G19:G25">MAX(J19:AH19)</f>
        <v>15.5</v>
      </c>
      <c r="H19" s="3">
        <f aca="true" t="shared" si="19" ref="H19:H25">SUM(J19:AH19)</f>
        <v>121.00000000000001</v>
      </c>
      <c r="I19" s="7">
        <f aca="true" t="shared" si="20" ref="I19:I25">H19/1000+I18</f>
        <v>1.0382</v>
      </c>
      <c r="J19" s="5">
        <v>12.1</v>
      </c>
      <c r="K19" s="5">
        <v>12.6</v>
      </c>
      <c r="L19" s="5">
        <v>15.5</v>
      </c>
      <c r="M19" s="5">
        <v>13.5</v>
      </c>
      <c r="N19" s="5">
        <v>13.5</v>
      </c>
      <c r="O19" s="5">
        <v>13.6</v>
      </c>
      <c r="P19" s="5">
        <v>14.4</v>
      </c>
      <c r="Q19" s="5">
        <v>12.9</v>
      </c>
      <c r="R19" s="5">
        <v>12.9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6"/>
      <c r="AK19" s="6"/>
    </row>
    <row r="20" spans="1:37" ht="12.75">
      <c r="A20" s="1">
        <v>41028</v>
      </c>
      <c r="B20">
        <f aca="true" t="shared" si="21" ref="B20:B28">B19</f>
        <v>12</v>
      </c>
      <c r="C20">
        <f t="shared" si="15"/>
        <v>9</v>
      </c>
      <c r="D20" s="9">
        <f t="shared" si="14"/>
        <v>0.47023809523809523</v>
      </c>
      <c r="E20" s="3">
        <f t="shared" si="16"/>
        <v>13.444444444444446</v>
      </c>
      <c r="F20" s="3">
        <f t="shared" si="17"/>
        <v>12.1</v>
      </c>
      <c r="G20" s="3">
        <f t="shared" si="18"/>
        <v>15.5</v>
      </c>
      <c r="H20" s="3">
        <f t="shared" si="19"/>
        <v>121.00000000000001</v>
      </c>
      <c r="I20" s="7">
        <f t="shared" si="20"/>
        <v>1.1592</v>
      </c>
      <c r="J20" s="5">
        <v>12.1</v>
      </c>
      <c r="K20" s="5">
        <v>12.6</v>
      </c>
      <c r="L20" s="5">
        <v>15.5</v>
      </c>
      <c r="M20" s="5">
        <v>13.5</v>
      </c>
      <c r="N20" s="5">
        <v>13.5</v>
      </c>
      <c r="O20" s="5">
        <v>13.6</v>
      </c>
      <c r="P20" s="5">
        <v>14.4</v>
      </c>
      <c r="Q20" s="5">
        <v>12.9</v>
      </c>
      <c r="R20" s="5">
        <v>12.9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6"/>
      <c r="AK20" s="6"/>
    </row>
    <row r="21" spans="1:37" ht="12.75">
      <c r="A21" s="1">
        <v>41029</v>
      </c>
      <c r="B21">
        <f t="shared" si="21"/>
        <v>12</v>
      </c>
      <c r="C21">
        <f t="shared" si="15"/>
        <v>10</v>
      </c>
      <c r="D21" s="9">
        <f t="shared" si="14"/>
        <v>0.5119047619047619</v>
      </c>
      <c r="E21" s="3">
        <f t="shared" si="16"/>
        <v>13.440000000000001</v>
      </c>
      <c r="F21" s="3">
        <f t="shared" si="17"/>
        <v>11.7</v>
      </c>
      <c r="G21" s="3">
        <f t="shared" si="18"/>
        <v>15.9</v>
      </c>
      <c r="H21" s="3">
        <f t="shared" si="19"/>
        <v>134.4</v>
      </c>
      <c r="I21" s="7">
        <f t="shared" si="20"/>
        <v>1.2936</v>
      </c>
      <c r="J21" s="5">
        <v>11.7</v>
      </c>
      <c r="K21" s="5">
        <v>15.9</v>
      </c>
      <c r="L21" s="5">
        <v>12.3</v>
      </c>
      <c r="M21" s="5">
        <v>13</v>
      </c>
      <c r="N21" s="5">
        <v>13.9</v>
      </c>
      <c r="O21" s="5">
        <v>14.3</v>
      </c>
      <c r="P21" s="5">
        <v>13.6</v>
      </c>
      <c r="Q21" s="5">
        <v>13.1</v>
      </c>
      <c r="R21" s="5">
        <v>13.5</v>
      </c>
      <c r="S21" s="5">
        <v>13.1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6"/>
      <c r="AK21" s="6"/>
    </row>
    <row r="22" spans="1:37" ht="12.75">
      <c r="A22" s="1">
        <v>41030</v>
      </c>
      <c r="B22">
        <f t="shared" si="21"/>
        <v>12</v>
      </c>
      <c r="C22">
        <f t="shared" si="15"/>
        <v>11</v>
      </c>
      <c r="D22" s="9">
        <f t="shared" si="14"/>
        <v>0.5595238095238095</v>
      </c>
      <c r="E22" s="3">
        <f t="shared" si="16"/>
        <v>13.409090909090908</v>
      </c>
      <c r="F22" s="3">
        <f t="shared" si="17"/>
        <v>12.1</v>
      </c>
      <c r="G22" s="3">
        <f t="shared" si="18"/>
        <v>15.7</v>
      </c>
      <c r="H22" s="3">
        <f t="shared" si="19"/>
        <v>147.5</v>
      </c>
      <c r="I22" s="7">
        <f t="shared" si="20"/>
        <v>1.4411</v>
      </c>
      <c r="J22" s="5">
        <v>15.7</v>
      </c>
      <c r="K22" s="5">
        <v>13.3</v>
      </c>
      <c r="L22" s="5">
        <v>14</v>
      </c>
      <c r="M22" s="5">
        <v>12.7</v>
      </c>
      <c r="N22" s="5">
        <v>13.6</v>
      </c>
      <c r="O22" s="5">
        <v>13.7</v>
      </c>
      <c r="P22" s="5">
        <v>12.3</v>
      </c>
      <c r="Q22" s="5">
        <v>13.7</v>
      </c>
      <c r="R22" s="5">
        <v>12.2</v>
      </c>
      <c r="S22" s="5">
        <v>12.1</v>
      </c>
      <c r="T22" s="5">
        <v>14.2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6"/>
      <c r="AK22" s="6"/>
    </row>
    <row r="23" spans="1:37" ht="12.75">
      <c r="A23" s="1">
        <v>41031</v>
      </c>
      <c r="B23">
        <f t="shared" si="21"/>
        <v>12</v>
      </c>
      <c r="C23">
        <f t="shared" si="15"/>
        <v>11</v>
      </c>
      <c r="D23" s="9">
        <f t="shared" si="14"/>
        <v>0.6071428571428571</v>
      </c>
      <c r="E23" s="3">
        <f t="shared" si="16"/>
        <v>13.518181818181818</v>
      </c>
      <c r="F23" s="3">
        <f t="shared" si="17"/>
        <v>12.2</v>
      </c>
      <c r="G23" s="3">
        <f t="shared" si="18"/>
        <v>15.5</v>
      </c>
      <c r="H23" s="3">
        <f t="shared" si="19"/>
        <v>148.7</v>
      </c>
      <c r="I23" s="7">
        <f t="shared" si="20"/>
        <v>1.5898</v>
      </c>
      <c r="J23" s="5">
        <v>13.9</v>
      </c>
      <c r="K23" s="5">
        <v>15.5</v>
      </c>
      <c r="L23" s="5">
        <v>14</v>
      </c>
      <c r="M23" s="5">
        <v>12.9</v>
      </c>
      <c r="N23" s="5">
        <v>14.7</v>
      </c>
      <c r="O23" s="5">
        <v>13.1</v>
      </c>
      <c r="P23" s="5">
        <v>12.2</v>
      </c>
      <c r="Q23" s="5">
        <v>12.6</v>
      </c>
      <c r="R23" s="5">
        <v>13.8</v>
      </c>
      <c r="S23" s="5">
        <v>13.4</v>
      </c>
      <c r="T23" s="5">
        <v>12.6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6"/>
      <c r="AK23" s="6"/>
    </row>
    <row r="24" spans="1:37" ht="12.75">
      <c r="A24" s="1">
        <v>41032</v>
      </c>
      <c r="B24">
        <f t="shared" si="21"/>
        <v>12</v>
      </c>
      <c r="C24">
        <f t="shared" si="15"/>
        <v>11</v>
      </c>
      <c r="D24" s="9">
        <f t="shared" si="14"/>
        <v>0.6547619047619048</v>
      </c>
      <c r="E24" s="3">
        <f t="shared" si="16"/>
        <v>13.17272727272727</v>
      </c>
      <c r="F24" s="3">
        <f t="shared" si="17"/>
        <v>6.7</v>
      </c>
      <c r="G24" s="3">
        <f t="shared" si="18"/>
        <v>16.1</v>
      </c>
      <c r="H24" s="3">
        <f t="shared" si="19"/>
        <v>144.89999999999998</v>
      </c>
      <c r="I24" s="7">
        <f t="shared" si="20"/>
        <v>1.7347000000000001</v>
      </c>
      <c r="J24" s="5">
        <v>12.6</v>
      </c>
      <c r="K24" s="5">
        <v>15.5</v>
      </c>
      <c r="L24" s="5">
        <v>13.9</v>
      </c>
      <c r="M24" s="5">
        <v>16.1</v>
      </c>
      <c r="N24" s="5">
        <v>15.2</v>
      </c>
      <c r="O24" s="5">
        <v>12.6</v>
      </c>
      <c r="P24" s="5">
        <v>13.8</v>
      </c>
      <c r="Q24" s="5">
        <v>6.7</v>
      </c>
      <c r="R24" s="5">
        <v>12.6</v>
      </c>
      <c r="S24" s="5">
        <v>12.8</v>
      </c>
      <c r="T24" s="5">
        <v>13.1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6"/>
      <c r="AK24" s="6"/>
    </row>
    <row r="25" spans="1:37" ht="12.75">
      <c r="A25" s="1">
        <v>41033</v>
      </c>
      <c r="B25">
        <f t="shared" si="21"/>
        <v>12</v>
      </c>
      <c r="C25">
        <f t="shared" si="15"/>
        <v>11</v>
      </c>
      <c r="D25" s="9">
        <f t="shared" si="14"/>
        <v>0.6964285714285714</v>
      </c>
      <c r="E25" s="3">
        <f t="shared" si="16"/>
        <v>13.67272727272727</v>
      </c>
      <c r="F25" s="3">
        <f t="shared" si="17"/>
        <v>11.1</v>
      </c>
      <c r="G25" s="3">
        <f t="shared" si="18"/>
        <v>16</v>
      </c>
      <c r="H25" s="3">
        <f t="shared" si="19"/>
        <v>150.39999999999998</v>
      </c>
      <c r="I25" s="7">
        <f t="shared" si="20"/>
        <v>1.8851</v>
      </c>
      <c r="J25" s="5">
        <v>13.6</v>
      </c>
      <c r="K25" s="5">
        <v>15.8</v>
      </c>
      <c r="L25" s="5">
        <v>12.2</v>
      </c>
      <c r="M25" s="5">
        <v>12.6</v>
      </c>
      <c r="N25" s="5">
        <v>13.2</v>
      </c>
      <c r="O25" s="5">
        <v>15.5</v>
      </c>
      <c r="P25" s="5">
        <v>13.7</v>
      </c>
      <c r="Q25" s="5">
        <v>16</v>
      </c>
      <c r="R25" s="5">
        <v>11.1</v>
      </c>
      <c r="S25" s="5">
        <v>13.5</v>
      </c>
      <c r="T25" s="5">
        <v>13.2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6"/>
      <c r="AK25" s="6"/>
    </row>
    <row r="26" spans="1:37" ht="12.75">
      <c r="A26" s="1">
        <v>41034</v>
      </c>
      <c r="B26">
        <f t="shared" si="21"/>
        <v>12</v>
      </c>
      <c r="C26">
        <f aca="true" t="shared" si="22" ref="C26:C36">COUNT(J26:AH26)</f>
        <v>12</v>
      </c>
      <c r="D26" s="9">
        <f t="shared" si="14"/>
        <v>0.7380952380952381</v>
      </c>
      <c r="E26" s="3">
        <f aca="true" t="shared" si="23" ref="E26:E36">AVERAGE(J26:AH26)</f>
        <v>13.558333333333335</v>
      </c>
      <c r="F26" s="3">
        <f aca="true" t="shared" si="24" ref="F26:F36">MIN(J26:AH26)</f>
        <v>11.7</v>
      </c>
      <c r="G26" s="3">
        <f aca="true" t="shared" si="25" ref="G26:G36">MAX(J26:AH26)</f>
        <v>15.7</v>
      </c>
      <c r="H26" s="3">
        <f aca="true" t="shared" si="26" ref="H26:H36">SUM(J26:AH26)</f>
        <v>162.70000000000002</v>
      </c>
      <c r="I26" s="7">
        <f aca="true" t="shared" si="27" ref="I26:I36">H26/1000+I25</f>
        <v>2.0478</v>
      </c>
      <c r="J26" s="5">
        <v>15.4</v>
      </c>
      <c r="K26" s="5">
        <v>15.7</v>
      </c>
      <c r="L26" s="5">
        <v>12.9</v>
      </c>
      <c r="M26" s="5">
        <v>13.7</v>
      </c>
      <c r="N26" s="5">
        <v>12.3</v>
      </c>
      <c r="O26" s="5">
        <v>14.4</v>
      </c>
      <c r="P26" s="5">
        <v>13.9</v>
      </c>
      <c r="Q26" s="5">
        <v>13.9</v>
      </c>
      <c r="R26" s="5">
        <v>13.9</v>
      </c>
      <c r="S26" s="5">
        <v>12.9</v>
      </c>
      <c r="T26" s="5">
        <v>11.7</v>
      </c>
      <c r="U26" s="5">
        <v>12</v>
      </c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6"/>
      <c r="AK26" s="6"/>
    </row>
    <row r="27" spans="1:37" ht="12.75">
      <c r="A27" s="1">
        <v>41035</v>
      </c>
      <c r="B27">
        <f t="shared" si="21"/>
        <v>12</v>
      </c>
      <c r="C27">
        <f t="shared" si="22"/>
        <v>14</v>
      </c>
      <c r="D27" s="9">
        <f t="shared" si="14"/>
        <v>0.7976190476190477</v>
      </c>
      <c r="E27" s="3">
        <f t="shared" si="23"/>
        <v>13.864285714285714</v>
      </c>
      <c r="F27" s="3">
        <f t="shared" si="24"/>
        <v>12.3</v>
      </c>
      <c r="G27" s="3">
        <f t="shared" si="25"/>
        <v>16</v>
      </c>
      <c r="H27" s="3">
        <f t="shared" si="26"/>
        <v>194.1</v>
      </c>
      <c r="I27" s="7">
        <f t="shared" si="27"/>
        <v>2.2419000000000002</v>
      </c>
      <c r="J27" s="5">
        <v>13.8</v>
      </c>
      <c r="K27" s="5">
        <v>13</v>
      </c>
      <c r="L27" s="5">
        <v>15.2</v>
      </c>
      <c r="M27" s="5">
        <v>14</v>
      </c>
      <c r="N27" s="5">
        <v>14.6</v>
      </c>
      <c r="O27" s="5">
        <v>16</v>
      </c>
      <c r="P27" s="5">
        <v>12.6</v>
      </c>
      <c r="Q27" s="5">
        <v>14.2</v>
      </c>
      <c r="R27" s="5">
        <v>13.4</v>
      </c>
      <c r="S27" s="5">
        <v>13.1</v>
      </c>
      <c r="T27" s="5">
        <v>12.3</v>
      </c>
      <c r="U27" s="5">
        <v>14.7</v>
      </c>
      <c r="V27" s="5">
        <v>14.1</v>
      </c>
      <c r="W27" s="5">
        <v>13.1</v>
      </c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6"/>
      <c r="AK27" s="6"/>
    </row>
    <row r="28" spans="1:37" ht="12.75">
      <c r="A28" s="1">
        <v>41036</v>
      </c>
      <c r="B28">
        <f t="shared" si="21"/>
        <v>12</v>
      </c>
      <c r="C28">
        <f t="shared" si="22"/>
        <v>12</v>
      </c>
      <c r="D28" s="9">
        <f t="shared" si="14"/>
        <v>0.8392857142857143</v>
      </c>
      <c r="E28" s="3">
        <f t="shared" si="23"/>
        <v>13.658333333333333</v>
      </c>
      <c r="F28" s="3">
        <f t="shared" si="24"/>
        <v>12.5</v>
      </c>
      <c r="G28" s="3">
        <f t="shared" si="25"/>
        <v>15.9</v>
      </c>
      <c r="H28" s="3">
        <f t="shared" si="26"/>
        <v>163.9</v>
      </c>
      <c r="I28" s="7">
        <f t="shared" si="27"/>
        <v>2.4058</v>
      </c>
      <c r="J28" s="5">
        <v>12.5</v>
      </c>
      <c r="K28" s="5">
        <v>15.9</v>
      </c>
      <c r="L28" s="5">
        <v>14.8</v>
      </c>
      <c r="M28" s="5">
        <v>13.5</v>
      </c>
      <c r="N28" s="5">
        <v>14.1</v>
      </c>
      <c r="O28" s="5">
        <v>13.6</v>
      </c>
      <c r="P28" s="5">
        <v>13</v>
      </c>
      <c r="Q28" s="5">
        <v>13.8</v>
      </c>
      <c r="R28" s="5">
        <v>14.7</v>
      </c>
      <c r="S28" s="5">
        <v>12.6</v>
      </c>
      <c r="T28" s="5">
        <v>12.6</v>
      </c>
      <c r="U28" s="5">
        <v>12.8</v>
      </c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6"/>
      <c r="AK28" s="6"/>
    </row>
    <row r="29" spans="1:37" ht="12.75">
      <c r="A29" s="1">
        <v>41037</v>
      </c>
      <c r="B29">
        <f aca="true" t="shared" si="28" ref="B29:B34">B28</f>
        <v>12</v>
      </c>
      <c r="C29">
        <f t="shared" si="22"/>
        <v>12</v>
      </c>
      <c r="D29" s="9">
        <f t="shared" si="14"/>
        <v>0.8690476190476191</v>
      </c>
      <c r="E29" s="3">
        <f t="shared" si="23"/>
        <v>13.716666666666663</v>
      </c>
      <c r="F29" s="3">
        <f t="shared" si="24"/>
        <v>12.6</v>
      </c>
      <c r="G29" s="3">
        <f t="shared" si="25"/>
        <v>15.8</v>
      </c>
      <c r="H29" s="3">
        <f t="shared" si="26"/>
        <v>164.59999999999997</v>
      </c>
      <c r="I29" s="7">
        <f t="shared" si="27"/>
        <v>2.5704000000000002</v>
      </c>
      <c r="J29" s="5">
        <v>14.7</v>
      </c>
      <c r="K29" s="5">
        <v>13.7</v>
      </c>
      <c r="L29" s="5">
        <v>13</v>
      </c>
      <c r="M29" s="5">
        <v>13.7</v>
      </c>
      <c r="N29" s="5">
        <v>15.8</v>
      </c>
      <c r="O29" s="5">
        <v>13.3</v>
      </c>
      <c r="P29" s="5">
        <v>12.9</v>
      </c>
      <c r="Q29" s="5">
        <v>13.3</v>
      </c>
      <c r="R29" s="5">
        <v>12.8</v>
      </c>
      <c r="S29" s="5">
        <v>12.6</v>
      </c>
      <c r="T29" s="5">
        <v>14.1</v>
      </c>
      <c r="U29" s="5">
        <v>14.7</v>
      </c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6"/>
      <c r="AK29" s="6"/>
    </row>
    <row r="30" spans="1:37" ht="12.75">
      <c r="A30" s="1">
        <v>41038</v>
      </c>
      <c r="B30">
        <f t="shared" si="28"/>
        <v>12</v>
      </c>
      <c r="C30">
        <f t="shared" si="22"/>
        <v>10</v>
      </c>
      <c r="D30" s="9">
        <f t="shared" si="14"/>
        <v>0.8809523809523809</v>
      </c>
      <c r="E30" s="3">
        <f t="shared" si="23"/>
        <v>13.819999999999999</v>
      </c>
      <c r="F30" s="3">
        <f t="shared" si="24"/>
        <v>12.6</v>
      </c>
      <c r="G30" s="3">
        <f t="shared" si="25"/>
        <v>16</v>
      </c>
      <c r="H30" s="3">
        <f t="shared" si="26"/>
        <v>138.2</v>
      </c>
      <c r="I30" s="7">
        <f t="shared" si="27"/>
        <v>2.7086</v>
      </c>
      <c r="J30" s="5">
        <v>13.6</v>
      </c>
      <c r="K30" s="5">
        <v>13.5</v>
      </c>
      <c r="L30" s="5">
        <v>16</v>
      </c>
      <c r="M30" s="5">
        <v>12.6</v>
      </c>
      <c r="N30" s="5">
        <v>14.6</v>
      </c>
      <c r="O30" s="5">
        <v>13.2</v>
      </c>
      <c r="P30" s="5">
        <v>13.1</v>
      </c>
      <c r="Q30" s="5">
        <v>14.6</v>
      </c>
      <c r="R30" s="5">
        <v>14.1</v>
      </c>
      <c r="S30" s="5">
        <v>12.9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6"/>
      <c r="AK30" s="6"/>
    </row>
    <row r="31" spans="1:37" ht="12.75">
      <c r="A31" s="1">
        <v>41039</v>
      </c>
      <c r="B31">
        <f t="shared" si="28"/>
        <v>12</v>
      </c>
      <c r="C31">
        <f t="shared" si="22"/>
        <v>11</v>
      </c>
      <c r="D31" s="9">
        <f t="shared" si="14"/>
        <v>0.8988095238095238</v>
      </c>
      <c r="E31" s="3">
        <f t="shared" si="23"/>
        <v>13.590909090909088</v>
      </c>
      <c r="F31" s="3">
        <f t="shared" si="24"/>
        <v>12.2</v>
      </c>
      <c r="G31" s="3">
        <f t="shared" si="25"/>
        <v>15.6</v>
      </c>
      <c r="H31" s="3">
        <f t="shared" si="26"/>
        <v>149.49999999999997</v>
      </c>
      <c r="I31" s="7">
        <f t="shared" si="27"/>
        <v>2.8581000000000003</v>
      </c>
      <c r="J31" s="5">
        <v>15.6</v>
      </c>
      <c r="K31" s="5">
        <v>13.3</v>
      </c>
      <c r="L31" s="5">
        <v>13.4</v>
      </c>
      <c r="M31" s="5">
        <v>13.3</v>
      </c>
      <c r="N31" s="5">
        <v>12.8</v>
      </c>
      <c r="O31" s="5">
        <v>12.7</v>
      </c>
      <c r="P31" s="5">
        <v>12.2</v>
      </c>
      <c r="Q31" s="5">
        <v>15</v>
      </c>
      <c r="R31" s="5">
        <v>14.1</v>
      </c>
      <c r="S31" s="5">
        <v>14.4</v>
      </c>
      <c r="T31" s="5">
        <v>12.7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6"/>
      <c r="AK31" s="6"/>
    </row>
    <row r="32" spans="1:37" ht="12.75">
      <c r="A32" s="1">
        <v>41040</v>
      </c>
      <c r="B32">
        <f t="shared" si="28"/>
        <v>12</v>
      </c>
      <c r="C32">
        <f t="shared" si="22"/>
        <v>13</v>
      </c>
      <c r="D32" s="9">
        <f t="shared" si="14"/>
        <v>0.9285714285714286</v>
      </c>
      <c r="E32" s="3">
        <f t="shared" si="23"/>
        <v>13.569230769230769</v>
      </c>
      <c r="F32" s="3">
        <f t="shared" si="24"/>
        <v>12.5</v>
      </c>
      <c r="G32" s="3">
        <f t="shared" si="25"/>
        <v>15.4</v>
      </c>
      <c r="H32" s="3">
        <f t="shared" si="26"/>
        <v>176.4</v>
      </c>
      <c r="I32" s="7">
        <f t="shared" si="27"/>
        <v>3.0345000000000004</v>
      </c>
      <c r="J32" s="5">
        <v>15.4</v>
      </c>
      <c r="K32" s="5">
        <v>13.1</v>
      </c>
      <c r="L32" s="5">
        <v>12.8</v>
      </c>
      <c r="M32" s="5">
        <v>13.2</v>
      </c>
      <c r="N32" s="5">
        <v>14.7</v>
      </c>
      <c r="O32" s="5">
        <v>12.8</v>
      </c>
      <c r="P32" s="5">
        <v>13.8</v>
      </c>
      <c r="Q32" s="5">
        <v>12.7</v>
      </c>
      <c r="R32" s="5">
        <v>14.5</v>
      </c>
      <c r="S32" s="5">
        <v>13.9</v>
      </c>
      <c r="T32" s="5">
        <v>12.5</v>
      </c>
      <c r="U32" s="5">
        <v>13.3</v>
      </c>
      <c r="V32" s="5">
        <v>13.7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6"/>
      <c r="AK32" s="6"/>
    </row>
    <row r="33" spans="1:37" ht="12.75">
      <c r="A33" s="1">
        <v>41041</v>
      </c>
      <c r="B33">
        <f t="shared" si="28"/>
        <v>12</v>
      </c>
      <c r="C33">
        <f t="shared" si="22"/>
        <v>11</v>
      </c>
      <c r="D33" s="9">
        <f t="shared" si="14"/>
        <v>0.9404761904761905</v>
      </c>
      <c r="E33" s="3">
        <f t="shared" si="23"/>
        <v>13.863636363636363</v>
      </c>
      <c r="F33" s="3">
        <f t="shared" si="24"/>
        <v>12.7</v>
      </c>
      <c r="G33" s="3">
        <f t="shared" si="25"/>
        <v>15.6</v>
      </c>
      <c r="H33" s="3">
        <f t="shared" si="26"/>
        <v>152.5</v>
      </c>
      <c r="I33" s="7">
        <f t="shared" si="27"/>
        <v>3.1870000000000003</v>
      </c>
      <c r="J33" s="5">
        <v>13.4</v>
      </c>
      <c r="K33" s="5">
        <v>13</v>
      </c>
      <c r="L33" s="5">
        <v>14.8</v>
      </c>
      <c r="M33" s="5">
        <v>15.6</v>
      </c>
      <c r="N33" s="5">
        <v>12.7</v>
      </c>
      <c r="O33" s="5">
        <v>13.5</v>
      </c>
      <c r="P33" s="5">
        <v>12.8</v>
      </c>
      <c r="Q33" s="5">
        <v>14.1</v>
      </c>
      <c r="R33" s="5">
        <v>14.9</v>
      </c>
      <c r="S33" s="5">
        <v>14.5</v>
      </c>
      <c r="T33" s="5">
        <v>13.2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6"/>
      <c r="AK33" s="6"/>
    </row>
    <row r="34" spans="1:37" ht="12.75">
      <c r="A34" s="1">
        <v>41042</v>
      </c>
      <c r="B34">
        <f t="shared" si="28"/>
        <v>12</v>
      </c>
      <c r="C34">
        <f t="shared" si="22"/>
        <v>13</v>
      </c>
      <c r="D34" s="9">
        <f t="shared" si="14"/>
        <v>0.9642857142857143</v>
      </c>
      <c r="E34" s="3">
        <f t="shared" si="23"/>
        <v>13.846153846153847</v>
      </c>
      <c r="F34" s="3">
        <f t="shared" si="24"/>
        <v>12.2</v>
      </c>
      <c r="G34" s="3">
        <f t="shared" si="25"/>
        <v>16</v>
      </c>
      <c r="H34" s="3">
        <f t="shared" si="26"/>
        <v>180</v>
      </c>
      <c r="I34" s="7">
        <f t="shared" si="27"/>
        <v>3.3670000000000004</v>
      </c>
      <c r="J34" s="5">
        <v>13.6</v>
      </c>
      <c r="K34" s="5">
        <v>13.2</v>
      </c>
      <c r="L34" s="5">
        <v>13.2</v>
      </c>
      <c r="M34" s="5">
        <v>16</v>
      </c>
      <c r="N34" s="5">
        <v>15</v>
      </c>
      <c r="O34" s="5">
        <v>13.2</v>
      </c>
      <c r="P34" s="5">
        <v>14.4</v>
      </c>
      <c r="Q34" s="5">
        <v>12.2</v>
      </c>
      <c r="R34" s="5">
        <v>12.5</v>
      </c>
      <c r="S34" s="5">
        <v>13.4</v>
      </c>
      <c r="T34" s="5">
        <v>15.7</v>
      </c>
      <c r="U34" s="5">
        <v>14.5</v>
      </c>
      <c r="V34" s="5">
        <v>13.1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6"/>
      <c r="AK34" s="6"/>
    </row>
    <row r="35" spans="1:37" ht="12.75">
      <c r="A35" s="1">
        <v>41043</v>
      </c>
      <c r="B35">
        <f aca="true" t="shared" si="29" ref="B35:B43">B34</f>
        <v>12</v>
      </c>
      <c r="C35">
        <f t="shared" si="22"/>
        <v>11</v>
      </c>
      <c r="D35" s="9">
        <f t="shared" si="14"/>
        <v>0.9702380952380952</v>
      </c>
      <c r="E35" s="3">
        <f t="shared" si="23"/>
        <v>14.136363636363633</v>
      </c>
      <c r="F35" s="3">
        <f t="shared" si="24"/>
        <v>12.9</v>
      </c>
      <c r="G35" s="3">
        <f t="shared" si="25"/>
        <v>16.1</v>
      </c>
      <c r="H35" s="3">
        <f t="shared" si="26"/>
        <v>155.49999999999997</v>
      </c>
      <c r="I35" s="7">
        <f t="shared" si="27"/>
        <v>3.5225000000000004</v>
      </c>
      <c r="J35" s="5">
        <v>16.1</v>
      </c>
      <c r="K35" s="5">
        <v>13.4</v>
      </c>
      <c r="L35" s="5">
        <v>13.4</v>
      </c>
      <c r="M35" s="5">
        <v>13.6</v>
      </c>
      <c r="N35" s="5">
        <v>14.5</v>
      </c>
      <c r="O35" s="5">
        <v>14.1</v>
      </c>
      <c r="P35" s="5">
        <v>14.3</v>
      </c>
      <c r="Q35" s="5">
        <v>14.6</v>
      </c>
      <c r="R35" s="5">
        <v>14.9</v>
      </c>
      <c r="S35" s="5">
        <v>13.7</v>
      </c>
      <c r="T35" s="5">
        <v>12.9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6"/>
      <c r="AK35" s="6"/>
    </row>
    <row r="36" spans="1:37" ht="12.75">
      <c r="A36" s="1">
        <v>41044</v>
      </c>
      <c r="B36">
        <f t="shared" si="29"/>
        <v>12</v>
      </c>
      <c r="C36">
        <f t="shared" si="22"/>
        <v>12</v>
      </c>
      <c r="D36" s="9">
        <f t="shared" si="14"/>
        <v>0.9761904761904762</v>
      </c>
      <c r="E36" s="3">
        <f t="shared" si="23"/>
        <v>13.666666666666666</v>
      </c>
      <c r="F36" s="3">
        <f t="shared" si="24"/>
        <v>11.8</v>
      </c>
      <c r="G36" s="3">
        <f t="shared" si="25"/>
        <v>15.7</v>
      </c>
      <c r="H36" s="3">
        <f t="shared" si="26"/>
        <v>164</v>
      </c>
      <c r="I36" s="7">
        <f t="shared" si="27"/>
        <v>3.6865000000000006</v>
      </c>
      <c r="J36" s="5">
        <v>13.9</v>
      </c>
      <c r="K36" s="5">
        <v>13</v>
      </c>
      <c r="L36" s="5">
        <v>14.3</v>
      </c>
      <c r="M36" s="5">
        <v>14.2</v>
      </c>
      <c r="N36" s="5">
        <v>15</v>
      </c>
      <c r="O36" s="5">
        <v>12.7</v>
      </c>
      <c r="P36" s="5">
        <v>12.2</v>
      </c>
      <c r="Q36" s="5">
        <v>11.8</v>
      </c>
      <c r="R36" s="5">
        <v>13.2</v>
      </c>
      <c r="S36" s="5">
        <v>13.3</v>
      </c>
      <c r="T36" s="5">
        <v>15.7</v>
      </c>
      <c r="U36" s="5">
        <v>14.7</v>
      </c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6"/>
      <c r="AK36" s="6"/>
    </row>
    <row r="37" spans="1:37" ht="12.75">
      <c r="A37" s="1">
        <v>41045</v>
      </c>
      <c r="B37">
        <f t="shared" si="29"/>
        <v>12</v>
      </c>
      <c r="C37">
        <f aca="true" t="shared" si="30" ref="C37:C43">COUNT(J37:AH37)</f>
        <v>12</v>
      </c>
      <c r="D37" s="9">
        <f t="shared" si="14"/>
        <v>0.9821428571428571</v>
      </c>
      <c r="E37" s="3">
        <f aca="true" t="shared" si="31" ref="E37:E43">AVERAGE(J37:AH37)</f>
        <v>13.75</v>
      </c>
      <c r="F37" s="3">
        <f aca="true" t="shared" si="32" ref="F37:F43">MIN(J37:AH37)</f>
        <v>11.9</v>
      </c>
      <c r="G37" s="3">
        <f aca="true" t="shared" si="33" ref="G37:G43">MAX(J37:AH37)</f>
        <v>15.4</v>
      </c>
      <c r="H37" s="3">
        <f aca="true" t="shared" si="34" ref="H37:H43">SUM(J37:AH37)</f>
        <v>165</v>
      </c>
      <c r="I37" s="7">
        <f aca="true" t="shared" si="35" ref="I37:I43">H37/1000+I36</f>
        <v>3.8515000000000006</v>
      </c>
      <c r="J37" s="5">
        <v>15.2</v>
      </c>
      <c r="K37" s="5">
        <v>14.2</v>
      </c>
      <c r="L37" s="5">
        <v>13.2</v>
      </c>
      <c r="M37" s="5">
        <v>13</v>
      </c>
      <c r="N37" s="5">
        <v>15.4</v>
      </c>
      <c r="O37" s="5">
        <v>13.8</v>
      </c>
      <c r="P37" s="5">
        <v>13.2</v>
      </c>
      <c r="Q37" s="5">
        <v>13.4</v>
      </c>
      <c r="R37" s="5">
        <v>13.9</v>
      </c>
      <c r="S37" s="5">
        <v>11.9</v>
      </c>
      <c r="T37" s="5">
        <v>12.7</v>
      </c>
      <c r="U37" s="5">
        <v>15.1</v>
      </c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6"/>
      <c r="AK37" s="6"/>
    </row>
    <row r="38" spans="1:37" ht="12.75">
      <c r="A38" s="1">
        <v>41046</v>
      </c>
      <c r="B38">
        <f t="shared" si="29"/>
        <v>12</v>
      </c>
      <c r="C38">
        <f t="shared" si="30"/>
        <v>11</v>
      </c>
      <c r="D38" s="9">
        <f t="shared" si="14"/>
        <v>0.9821428571428571</v>
      </c>
      <c r="E38" s="3">
        <f t="shared" si="31"/>
        <v>13.963636363636367</v>
      </c>
      <c r="F38" s="3">
        <f t="shared" si="32"/>
        <v>12.8</v>
      </c>
      <c r="G38" s="3">
        <f t="shared" si="33"/>
        <v>15.5</v>
      </c>
      <c r="H38" s="3">
        <f t="shared" si="34"/>
        <v>153.60000000000002</v>
      </c>
      <c r="I38" s="7">
        <f t="shared" si="35"/>
        <v>4.0051000000000005</v>
      </c>
      <c r="J38" s="5">
        <v>13.9</v>
      </c>
      <c r="K38" s="5">
        <v>14.3</v>
      </c>
      <c r="L38" s="5">
        <v>13</v>
      </c>
      <c r="M38" s="5">
        <v>13.3</v>
      </c>
      <c r="N38" s="5">
        <v>15.4</v>
      </c>
      <c r="O38" s="5">
        <v>13.3</v>
      </c>
      <c r="P38" s="5">
        <v>15</v>
      </c>
      <c r="Q38" s="5">
        <v>15.5</v>
      </c>
      <c r="R38" s="5">
        <v>13.4</v>
      </c>
      <c r="S38" s="5">
        <v>13.7</v>
      </c>
      <c r="T38" s="5">
        <v>12.8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6"/>
      <c r="AK38" s="6"/>
    </row>
    <row r="39" spans="1:37" ht="12.75">
      <c r="A39" s="1">
        <v>41047</v>
      </c>
      <c r="B39">
        <f t="shared" si="29"/>
        <v>12</v>
      </c>
      <c r="C39">
        <f t="shared" si="30"/>
        <v>13</v>
      </c>
      <c r="D39" s="9">
        <f t="shared" si="14"/>
        <v>0.9940476190476191</v>
      </c>
      <c r="E39" s="3">
        <f t="shared" si="31"/>
        <v>13.515384615384615</v>
      </c>
      <c r="F39" s="3">
        <f t="shared" si="32"/>
        <v>12.2</v>
      </c>
      <c r="G39" s="3">
        <f t="shared" si="33"/>
        <v>15.2</v>
      </c>
      <c r="H39" s="3">
        <f t="shared" si="34"/>
        <v>175.7</v>
      </c>
      <c r="I39" s="7">
        <f t="shared" si="35"/>
        <v>4.1808000000000005</v>
      </c>
      <c r="J39" s="5">
        <v>13.3</v>
      </c>
      <c r="K39" s="5">
        <v>15.2</v>
      </c>
      <c r="L39" s="5">
        <v>13.7</v>
      </c>
      <c r="M39" s="5">
        <v>15.2</v>
      </c>
      <c r="N39" s="5">
        <v>15</v>
      </c>
      <c r="O39" s="5">
        <v>13.9</v>
      </c>
      <c r="P39" s="5">
        <v>13.1</v>
      </c>
      <c r="Q39" s="5">
        <v>12.3</v>
      </c>
      <c r="R39" s="5">
        <v>12.8</v>
      </c>
      <c r="S39" s="5">
        <v>13</v>
      </c>
      <c r="T39" s="5">
        <v>12.2</v>
      </c>
      <c r="U39" s="5">
        <v>13</v>
      </c>
      <c r="V39" s="5">
        <v>13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6"/>
      <c r="AK39" s="6"/>
    </row>
    <row r="40" spans="1:37" ht="12.75">
      <c r="A40" s="1">
        <v>41048</v>
      </c>
      <c r="B40">
        <f t="shared" si="29"/>
        <v>12</v>
      </c>
      <c r="C40">
        <f t="shared" si="30"/>
        <v>12</v>
      </c>
      <c r="D40" s="9">
        <f t="shared" si="14"/>
        <v>0.9940476190476191</v>
      </c>
      <c r="E40" s="3">
        <f t="shared" si="31"/>
        <v>13.966666666666669</v>
      </c>
      <c r="F40" s="3">
        <f t="shared" si="32"/>
        <v>12.7</v>
      </c>
      <c r="G40" s="3">
        <f t="shared" si="33"/>
        <v>15.8</v>
      </c>
      <c r="H40" s="3">
        <f t="shared" si="34"/>
        <v>167.60000000000002</v>
      </c>
      <c r="I40" s="7">
        <f t="shared" si="35"/>
        <v>4.348400000000001</v>
      </c>
      <c r="J40" s="5">
        <v>15.7</v>
      </c>
      <c r="K40" s="5">
        <v>12.7</v>
      </c>
      <c r="L40" s="5">
        <v>13.6</v>
      </c>
      <c r="M40" s="5">
        <v>12.8</v>
      </c>
      <c r="N40" s="5">
        <v>13.7</v>
      </c>
      <c r="O40" s="5">
        <v>15</v>
      </c>
      <c r="P40" s="5">
        <v>15.8</v>
      </c>
      <c r="Q40" s="5">
        <v>13.7</v>
      </c>
      <c r="R40" s="5">
        <v>13.9</v>
      </c>
      <c r="S40" s="5">
        <v>13.5</v>
      </c>
      <c r="T40" s="5">
        <v>14.4</v>
      </c>
      <c r="U40" s="5">
        <v>12.8</v>
      </c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6"/>
      <c r="AK40" s="6"/>
    </row>
    <row r="41" spans="1:37" ht="12.75">
      <c r="A41" s="1">
        <v>41049</v>
      </c>
      <c r="B41">
        <f t="shared" si="29"/>
        <v>12</v>
      </c>
      <c r="C41">
        <f t="shared" si="30"/>
        <v>11</v>
      </c>
      <c r="D41" s="9">
        <f t="shared" si="14"/>
        <v>0.9761904761904762</v>
      </c>
      <c r="E41" s="3">
        <f t="shared" si="31"/>
        <v>13.954545454545451</v>
      </c>
      <c r="F41" s="3">
        <f t="shared" si="32"/>
        <v>12.7</v>
      </c>
      <c r="G41" s="3">
        <f t="shared" si="33"/>
        <v>15.9</v>
      </c>
      <c r="H41" s="3">
        <f t="shared" si="34"/>
        <v>153.49999999999997</v>
      </c>
      <c r="I41" s="7">
        <f t="shared" si="35"/>
        <v>4.501900000000001</v>
      </c>
      <c r="J41" s="5">
        <v>13.5</v>
      </c>
      <c r="K41" s="5">
        <v>12.8</v>
      </c>
      <c r="L41" s="5">
        <v>12.9</v>
      </c>
      <c r="M41" s="5">
        <v>14.4</v>
      </c>
      <c r="N41" s="5">
        <v>14.1</v>
      </c>
      <c r="O41" s="5">
        <v>15.9</v>
      </c>
      <c r="P41" s="5">
        <v>15.6</v>
      </c>
      <c r="Q41" s="5">
        <v>14.8</v>
      </c>
      <c r="R41" s="5">
        <v>13.1</v>
      </c>
      <c r="S41" s="5">
        <v>13.7</v>
      </c>
      <c r="T41" s="5">
        <v>12.7</v>
      </c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6"/>
      <c r="AK41" s="6"/>
    </row>
    <row r="42" spans="1:37" ht="12.75">
      <c r="A42" s="1">
        <v>41050</v>
      </c>
      <c r="B42">
        <f t="shared" si="29"/>
        <v>12</v>
      </c>
      <c r="C42">
        <f t="shared" si="30"/>
        <v>12</v>
      </c>
      <c r="D42" s="9">
        <f t="shared" si="14"/>
        <v>0.9761904761904762</v>
      </c>
      <c r="E42" s="3">
        <f t="shared" si="31"/>
        <v>13.716666666666667</v>
      </c>
      <c r="F42" s="3">
        <f t="shared" si="32"/>
        <v>12.4</v>
      </c>
      <c r="G42" s="3">
        <f t="shared" si="33"/>
        <v>15.6</v>
      </c>
      <c r="H42" s="3">
        <f t="shared" si="34"/>
        <v>164.6</v>
      </c>
      <c r="I42" s="7">
        <f t="shared" si="35"/>
        <v>4.666500000000001</v>
      </c>
      <c r="J42" s="5">
        <v>12.8</v>
      </c>
      <c r="K42" s="5">
        <v>14.3</v>
      </c>
      <c r="L42" s="5">
        <v>12.4</v>
      </c>
      <c r="M42" s="5">
        <v>14.6</v>
      </c>
      <c r="N42" s="5">
        <v>15.6</v>
      </c>
      <c r="O42" s="5">
        <v>13.1</v>
      </c>
      <c r="P42" s="5">
        <v>13.3</v>
      </c>
      <c r="Q42" s="5">
        <v>14.3</v>
      </c>
      <c r="R42" s="5">
        <v>12.5</v>
      </c>
      <c r="S42" s="5">
        <v>15.3</v>
      </c>
      <c r="T42" s="5">
        <v>13.3</v>
      </c>
      <c r="U42" s="5">
        <v>13.1</v>
      </c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6"/>
      <c r="AK42" s="6"/>
    </row>
    <row r="43" spans="1:37" ht="12.75">
      <c r="A43" s="1">
        <v>41051</v>
      </c>
      <c r="B43">
        <f t="shared" si="29"/>
        <v>12</v>
      </c>
      <c r="C43">
        <f t="shared" si="30"/>
        <v>10</v>
      </c>
      <c r="D43" s="9">
        <f t="shared" si="14"/>
        <v>0.9642857142857143</v>
      </c>
      <c r="E43" s="3">
        <f t="shared" si="31"/>
        <v>14.1</v>
      </c>
      <c r="F43" s="3">
        <f t="shared" si="32"/>
        <v>12.6</v>
      </c>
      <c r="G43" s="3">
        <f t="shared" si="33"/>
        <v>16.5</v>
      </c>
      <c r="H43" s="3">
        <f t="shared" si="34"/>
        <v>141</v>
      </c>
      <c r="I43" s="7">
        <f t="shared" si="35"/>
        <v>4.807500000000001</v>
      </c>
      <c r="J43" s="5">
        <v>14.1</v>
      </c>
      <c r="K43" s="5">
        <v>12.6</v>
      </c>
      <c r="L43" s="5">
        <v>14.7</v>
      </c>
      <c r="M43" s="5">
        <v>16.5</v>
      </c>
      <c r="N43" s="5">
        <v>12.9</v>
      </c>
      <c r="O43" s="5">
        <v>13.2</v>
      </c>
      <c r="P43" s="5">
        <v>15.5</v>
      </c>
      <c r="Q43" s="5">
        <v>13</v>
      </c>
      <c r="R43" s="5">
        <v>15</v>
      </c>
      <c r="S43" s="5">
        <v>13.5</v>
      </c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6"/>
      <c r="AK43" s="6"/>
    </row>
    <row r="44" spans="1:37" ht="12.75">
      <c r="A44" s="1">
        <v>41052</v>
      </c>
      <c r="B44">
        <f aca="true" t="shared" si="36" ref="B44:B52">B43</f>
        <v>12</v>
      </c>
      <c r="C44">
        <f aca="true" t="shared" si="37" ref="C44:C52">COUNT(J44:AH44)</f>
        <v>14</v>
      </c>
      <c r="D44" s="9">
        <f t="shared" si="14"/>
        <v>0.9880952380952381</v>
      </c>
      <c r="E44" s="3">
        <f aca="true" t="shared" si="38" ref="E44:E52">AVERAGE(J44:AH44)</f>
        <v>13.785714285714288</v>
      </c>
      <c r="F44" s="3">
        <f aca="true" t="shared" si="39" ref="F44:F52">MIN(J44:AH44)</f>
        <v>12.4</v>
      </c>
      <c r="G44" s="3">
        <f aca="true" t="shared" si="40" ref="G44:G52">MAX(J44:AH44)</f>
        <v>15.9</v>
      </c>
      <c r="H44" s="3">
        <f aca="true" t="shared" si="41" ref="H44:H52">SUM(J44:AH44)</f>
        <v>193.00000000000003</v>
      </c>
      <c r="I44" s="7">
        <f aca="true" t="shared" si="42" ref="I44:I52">H44/1000+I43</f>
        <v>5.000500000000001</v>
      </c>
      <c r="J44" s="5">
        <v>12.6</v>
      </c>
      <c r="K44" s="5">
        <v>14</v>
      </c>
      <c r="L44" s="5">
        <v>15.3</v>
      </c>
      <c r="M44" s="5">
        <v>15.9</v>
      </c>
      <c r="N44" s="5">
        <v>13.2</v>
      </c>
      <c r="O44" s="5">
        <v>14.5</v>
      </c>
      <c r="P44" s="5">
        <v>12.5</v>
      </c>
      <c r="Q44" s="5">
        <v>15.7</v>
      </c>
      <c r="R44" s="5">
        <v>12.4</v>
      </c>
      <c r="S44" s="5">
        <v>12.6</v>
      </c>
      <c r="T44" s="5">
        <v>13.2</v>
      </c>
      <c r="U44" s="5">
        <v>13</v>
      </c>
      <c r="V44" s="5">
        <v>13.8</v>
      </c>
      <c r="W44" s="5">
        <v>14.3</v>
      </c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6"/>
      <c r="AK44" s="6"/>
    </row>
    <row r="45" spans="1:37" ht="12.75">
      <c r="A45" s="1">
        <v>41053</v>
      </c>
      <c r="B45">
        <f t="shared" si="36"/>
        <v>12</v>
      </c>
      <c r="C45">
        <f t="shared" si="37"/>
        <v>12</v>
      </c>
      <c r="D45" s="9">
        <f t="shared" si="14"/>
        <v>0.9940476190476191</v>
      </c>
      <c r="E45" s="3">
        <f t="shared" si="38"/>
        <v>13.641666666666666</v>
      </c>
      <c r="F45" s="3">
        <f t="shared" si="39"/>
        <v>12.6</v>
      </c>
      <c r="G45" s="3">
        <f t="shared" si="40"/>
        <v>15.3</v>
      </c>
      <c r="H45" s="3">
        <f t="shared" si="41"/>
        <v>163.7</v>
      </c>
      <c r="I45" s="7">
        <f t="shared" si="42"/>
        <v>5.164200000000001</v>
      </c>
      <c r="J45" s="5">
        <v>13.4</v>
      </c>
      <c r="K45" s="5">
        <v>12.6</v>
      </c>
      <c r="L45" s="5">
        <v>14.4</v>
      </c>
      <c r="M45" s="5">
        <v>15.2</v>
      </c>
      <c r="N45" s="5">
        <v>12.6</v>
      </c>
      <c r="O45" s="5">
        <v>12.8</v>
      </c>
      <c r="P45" s="5">
        <v>15.3</v>
      </c>
      <c r="Q45" s="5">
        <v>13.9</v>
      </c>
      <c r="R45" s="5">
        <v>12.6</v>
      </c>
      <c r="S45" s="5">
        <v>13.3</v>
      </c>
      <c r="T45" s="5">
        <v>13.9</v>
      </c>
      <c r="U45" s="5">
        <v>13.7</v>
      </c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6"/>
      <c r="AK45" s="6"/>
    </row>
    <row r="46" spans="1:37" ht="12.75">
      <c r="A46" s="1">
        <v>41054</v>
      </c>
      <c r="B46">
        <f t="shared" si="36"/>
        <v>12</v>
      </c>
      <c r="C46">
        <f t="shared" si="37"/>
        <v>10</v>
      </c>
      <c r="D46" s="9">
        <f t="shared" si="14"/>
        <v>0.9761904761904762</v>
      </c>
      <c r="E46" s="3">
        <f t="shared" si="38"/>
        <v>13.779999999999998</v>
      </c>
      <c r="F46" s="3">
        <f t="shared" si="39"/>
        <v>12.6</v>
      </c>
      <c r="G46" s="3">
        <f t="shared" si="40"/>
        <v>17.1</v>
      </c>
      <c r="H46" s="3">
        <f t="shared" si="41"/>
        <v>137.79999999999998</v>
      </c>
      <c r="I46" s="7">
        <f t="shared" si="42"/>
        <v>5.302000000000001</v>
      </c>
      <c r="J46" s="5">
        <v>15</v>
      </c>
      <c r="K46" s="5">
        <v>17.1</v>
      </c>
      <c r="L46" s="5">
        <v>12.6</v>
      </c>
      <c r="M46" s="5">
        <v>12.9</v>
      </c>
      <c r="N46" s="5">
        <v>13</v>
      </c>
      <c r="O46" s="5">
        <v>14</v>
      </c>
      <c r="P46" s="5">
        <v>13.6</v>
      </c>
      <c r="Q46" s="5">
        <v>13.8</v>
      </c>
      <c r="R46" s="5">
        <v>12.8</v>
      </c>
      <c r="S46" s="5">
        <v>13</v>
      </c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6"/>
      <c r="AK46" s="6"/>
    </row>
    <row r="47" spans="1:37" ht="12.75">
      <c r="A47" s="1">
        <v>41055</v>
      </c>
      <c r="B47">
        <f t="shared" si="36"/>
        <v>12</v>
      </c>
      <c r="C47">
        <f t="shared" si="37"/>
        <v>12</v>
      </c>
      <c r="D47" s="9">
        <f t="shared" si="14"/>
        <v>0.9821428571428571</v>
      </c>
      <c r="E47" s="3">
        <f t="shared" si="38"/>
        <v>13.91666666666667</v>
      </c>
      <c r="F47" s="3">
        <f t="shared" si="39"/>
        <v>12.8</v>
      </c>
      <c r="G47" s="3">
        <f t="shared" si="40"/>
        <v>15.2</v>
      </c>
      <c r="H47" s="3">
        <f t="shared" si="41"/>
        <v>167.00000000000003</v>
      </c>
      <c r="I47" s="7">
        <f t="shared" si="42"/>
        <v>5.469000000000001</v>
      </c>
      <c r="J47" s="5">
        <v>12.8</v>
      </c>
      <c r="K47" s="5">
        <v>14.1</v>
      </c>
      <c r="L47" s="5">
        <v>15</v>
      </c>
      <c r="M47" s="5">
        <v>13.9</v>
      </c>
      <c r="N47" s="5">
        <v>15.2</v>
      </c>
      <c r="O47" s="5">
        <v>13.6</v>
      </c>
      <c r="P47" s="5">
        <v>13.8</v>
      </c>
      <c r="Q47" s="5">
        <v>15</v>
      </c>
      <c r="R47" s="5">
        <v>13.4</v>
      </c>
      <c r="S47" s="5">
        <v>14.1</v>
      </c>
      <c r="T47" s="5">
        <v>13.3</v>
      </c>
      <c r="U47" s="5">
        <v>12.8</v>
      </c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6"/>
      <c r="AK47" s="6"/>
    </row>
    <row r="48" spans="1:37" ht="12.75">
      <c r="A48" s="1">
        <v>41056</v>
      </c>
      <c r="B48">
        <f t="shared" si="36"/>
        <v>12</v>
      </c>
      <c r="C48">
        <f t="shared" si="37"/>
        <v>14</v>
      </c>
      <c r="D48" s="9">
        <f t="shared" si="14"/>
        <v>0.9880952380952381</v>
      </c>
      <c r="E48" s="3">
        <f t="shared" si="38"/>
        <v>13.592857142857143</v>
      </c>
      <c r="F48" s="3">
        <f t="shared" si="39"/>
        <v>12.2</v>
      </c>
      <c r="G48" s="3">
        <f t="shared" si="40"/>
        <v>15.6</v>
      </c>
      <c r="H48" s="3">
        <f t="shared" si="41"/>
        <v>190.3</v>
      </c>
      <c r="I48" s="7">
        <f t="shared" si="42"/>
        <v>5.659300000000001</v>
      </c>
      <c r="J48" s="5">
        <v>13</v>
      </c>
      <c r="K48" s="5">
        <v>12.2</v>
      </c>
      <c r="L48" s="5">
        <v>13.3</v>
      </c>
      <c r="M48" s="5">
        <v>13.2</v>
      </c>
      <c r="N48" s="5">
        <v>12.4</v>
      </c>
      <c r="O48" s="5">
        <v>15.4</v>
      </c>
      <c r="P48" s="5">
        <v>13.4</v>
      </c>
      <c r="Q48" s="5">
        <v>15</v>
      </c>
      <c r="R48" s="5">
        <v>15.2</v>
      </c>
      <c r="S48" s="5">
        <v>12.5</v>
      </c>
      <c r="T48" s="5">
        <v>13.5</v>
      </c>
      <c r="U48" s="5">
        <v>12.7</v>
      </c>
      <c r="V48" s="5">
        <v>15.6</v>
      </c>
      <c r="W48" s="5">
        <v>12.9</v>
      </c>
      <c r="AA48" s="5"/>
      <c r="AB48" s="5"/>
      <c r="AC48" s="5"/>
      <c r="AD48" s="5"/>
      <c r="AE48" s="5"/>
      <c r="AF48" s="5"/>
      <c r="AG48" s="5"/>
      <c r="AH48" s="5"/>
      <c r="AI48" s="5"/>
      <c r="AJ48" s="6"/>
      <c r="AK48" s="6"/>
    </row>
    <row r="49" spans="1:37" ht="12.75">
      <c r="A49" s="1">
        <v>41057</v>
      </c>
      <c r="B49">
        <f t="shared" si="36"/>
        <v>12</v>
      </c>
      <c r="C49">
        <f t="shared" si="37"/>
        <v>9</v>
      </c>
      <c r="D49" s="9">
        <f t="shared" si="14"/>
        <v>0.9761904761904762</v>
      </c>
      <c r="E49" s="3">
        <f t="shared" si="38"/>
        <v>14.066666666666666</v>
      </c>
      <c r="F49" s="3">
        <f t="shared" si="39"/>
        <v>12.7</v>
      </c>
      <c r="G49" s="3">
        <f t="shared" si="40"/>
        <v>15.8</v>
      </c>
      <c r="H49" s="3">
        <f t="shared" si="41"/>
        <v>126.6</v>
      </c>
      <c r="I49" s="7">
        <f t="shared" si="42"/>
        <v>5.785900000000001</v>
      </c>
      <c r="J49" s="5">
        <v>15.8</v>
      </c>
      <c r="K49" s="5">
        <v>14.6</v>
      </c>
      <c r="L49" s="5">
        <v>14</v>
      </c>
      <c r="M49" s="5">
        <v>13.7</v>
      </c>
      <c r="N49" s="5">
        <v>13.7</v>
      </c>
      <c r="O49" s="5">
        <v>13.1</v>
      </c>
      <c r="P49" s="5">
        <v>13.4</v>
      </c>
      <c r="Q49" s="5">
        <v>12.7</v>
      </c>
      <c r="R49" s="5">
        <v>15.6</v>
      </c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6"/>
      <c r="AK49" s="6"/>
    </row>
    <row r="50" spans="1:37" ht="12.75">
      <c r="A50" s="1">
        <v>41058</v>
      </c>
      <c r="B50">
        <f t="shared" si="36"/>
        <v>12</v>
      </c>
      <c r="C50">
        <f t="shared" si="37"/>
        <v>7</v>
      </c>
      <c r="D50" s="9">
        <f t="shared" si="14"/>
        <v>0.9464285714285714</v>
      </c>
      <c r="E50" s="3">
        <f t="shared" si="38"/>
        <v>13.785714285714286</v>
      </c>
      <c r="F50" s="3">
        <f t="shared" si="39"/>
        <v>13.1</v>
      </c>
      <c r="G50" s="3">
        <f t="shared" si="40"/>
        <v>15.7</v>
      </c>
      <c r="H50" s="3">
        <f t="shared" si="41"/>
        <v>96.5</v>
      </c>
      <c r="I50" s="7">
        <f t="shared" si="42"/>
        <v>5.8824000000000005</v>
      </c>
      <c r="J50" s="5">
        <v>15.7</v>
      </c>
      <c r="K50" s="5">
        <v>14.8</v>
      </c>
      <c r="L50" s="5">
        <v>13.1</v>
      </c>
      <c r="M50" s="5">
        <v>13.2</v>
      </c>
      <c r="N50" s="5">
        <v>13.2</v>
      </c>
      <c r="O50" s="5">
        <v>13.1</v>
      </c>
      <c r="P50" s="5">
        <v>13.4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6"/>
      <c r="AK50" s="6"/>
    </row>
    <row r="51" spans="1:37" ht="12.75">
      <c r="A51" s="1">
        <v>41059</v>
      </c>
      <c r="B51">
        <f t="shared" si="36"/>
        <v>12</v>
      </c>
      <c r="C51">
        <f t="shared" si="37"/>
        <v>15</v>
      </c>
      <c r="D51" s="9">
        <f t="shared" si="14"/>
        <v>0.9642857142857143</v>
      </c>
      <c r="E51" s="3">
        <f t="shared" si="38"/>
        <v>14.066666666666668</v>
      </c>
      <c r="F51" s="3">
        <f t="shared" si="39"/>
        <v>12.6</v>
      </c>
      <c r="G51" s="3">
        <f t="shared" si="40"/>
        <v>16.4</v>
      </c>
      <c r="H51" s="3">
        <f t="shared" si="41"/>
        <v>211.00000000000003</v>
      </c>
      <c r="I51" s="7">
        <f t="shared" si="42"/>
        <v>6.093400000000001</v>
      </c>
      <c r="J51" s="5">
        <v>16.4</v>
      </c>
      <c r="K51" s="5">
        <v>14.1</v>
      </c>
      <c r="L51" s="5">
        <v>13.1</v>
      </c>
      <c r="M51" s="5">
        <v>15.7</v>
      </c>
      <c r="N51" s="5">
        <v>14.3</v>
      </c>
      <c r="O51" s="5">
        <v>14.9</v>
      </c>
      <c r="P51" s="5">
        <v>14.1</v>
      </c>
      <c r="Q51" s="5">
        <v>12.9</v>
      </c>
      <c r="R51" s="5">
        <v>13.8</v>
      </c>
      <c r="S51" s="5">
        <v>15.5</v>
      </c>
      <c r="T51" s="5">
        <v>14.3</v>
      </c>
      <c r="U51" s="5">
        <v>12.8</v>
      </c>
      <c r="V51" s="5">
        <v>12.7</v>
      </c>
      <c r="W51" s="5">
        <v>12.6</v>
      </c>
      <c r="X51" s="5">
        <v>13.8</v>
      </c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6"/>
      <c r="AK51" s="6"/>
    </row>
    <row r="52" spans="1:37" ht="12.75">
      <c r="A52" s="1">
        <v>41060</v>
      </c>
      <c r="B52">
        <f t="shared" si="36"/>
        <v>12</v>
      </c>
      <c r="C52">
        <f t="shared" si="37"/>
        <v>14</v>
      </c>
      <c r="D52" s="9">
        <f t="shared" si="14"/>
        <v>0.9821428571428571</v>
      </c>
      <c r="E52" s="3">
        <f t="shared" si="38"/>
        <v>13.942857142857141</v>
      </c>
      <c r="F52" s="3">
        <f t="shared" si="39"/>
        <v>12.4</v>
      </c>
      <c r="G52" s="3">
        <f t="shared" si="40"/>
        <v>17.1</v>
      </c>
      <c r="H52" s="3">
        <f t="shared" si="41"/>
        <v>195.2</v>
      </c>
      <c r="I52" s="7">
        <f t="shared" si="42"/>
        <v>6.288600000000001</v>
      </c>
      <c r="J52" s="5">
        <v>12.4</v>
      </c>
      <c r="K52" s="5">
        <v>12.6</v>
      </c>
      <c r="L52" s="5">
        <v>17.1</v>
      </c>
      <c r="M52" s="5">
        <v>15.1</v>
      </c>
      <c r="N52" s="5">
        <v>13.1</v>
      </c>
      <c r="O52" s="5">
        <v>13.1</v>
      </c>
      <c r="P52" s="5">
        <v>14.1</v>
      </c>
      <c r="Q52" s="5">
        <v>14.5</v>
      </c>
      <c r="R52" s="5">
        <v>13.9</v>
      </c>
      <c r="S52" s="5">
        <v>12.5</v>
      </c>
      <c r="T52" s="5">
        <v>15.8</v>
      </c>
      <c r="U52" s="5">
        <v>14.3</v>
      </c>
      <c r="V52" s="5">
        <v>14.1</v>
      </c>
      <c r="W52" s="5">
        <v>12.6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6"/>
      <c r="AK52" s="6"/>
    </row>
    <row r="53" spans="1:37" ht="12.75">
      <c r="A53" s="1">
        <v>41061</v>
      </c>
      <c r="B53">
        <v>11</v>
      </c>
      <c r="C53">
        <f aca="true" t="shared" si="43" ref="C53:C60">COUNT(J53:AH53)</f>
        <v>11</v>
      </c>
      <c r="D53" s="9">
        <f t="shared" si="14"/>
        <v>0.9760479041916168</v>
      </c>
      <c r="E53" s="3">
        <f aca="true" t="shared" si="44" ref="E53:E60">AVERAGE(J53:AH53)</f>
        <v>14.036363636363633</v>
      </c>
      <c r="F53" s="3">
        <f aca="true" t="shared" si="45" ref="F53:F60">MIN(J53:AH53)</f>
        <v>12.7</v>
      </c>
      <c r="G53" s="3">
        <f aca="true" t="shared" si="46" ref="G53:G60">MAX(J53:AH53)</f>
        <v>15.9</v>
      </c>
      <c r="H53" s="3">
        <f aca="true" t="shared" si="47" ref="H53:H60">SUM(J53:AH53)</f>
        <v>154.39999999999998</v>
      </c>
      <c r="I53" s="7">
        <f aca="true" t="shared" si="48" ref="I53:I60">H53/1000+I52</f>
        <v>6.4430000000000005</v>
      </c>
      <c r="J53" s="5">
        <v>15.9</v>
      </c>
      <c r="K53" s="5">
        <v>13.1</v>
      </c>
      <c r="L53" s="5">
        <v>15</v>
      </c>
      <c r="M53" s="5">
        <v>15.5</v>
      </c>
      <c r="N53" s="5">
        <v>13.6</v>
      </c>
      <c r="O53" s="5">
        <v>14.2</v>
      </c>
      <c r="P53" s="5">
        <v>14.8</v>
      </c>
      <c r="Q53" s="5">
        <v>13.7</v>
      </c>
      <c r="R53" s="5">
        <v>12.9</v>
      </c>
      <c r="S53" s="5">
        <v>12.7</v>
      </c>
      <c r="T53" s="5">
        <v>13</v>
      </c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6"/>
      <c r="AK53" s="6"/>
    </row>
    <row r="54" spans="1:37" ht="12.75">
      <c r="A54" s="1">
        <v>41062</v>
      </c>
      <c r="B54">
        <f aca="true" t="shared" si="49" ref="B54:B60">B53</f>
        <v>11</v>
      </c>
      <c r="C54">
        <f t="shared" si="43"/>
        <v>11</v>
      </c>
      <c r="D54" s="9">
        <f t="shared" si="14"/>
        <v>0.9759036144578314</v>
      </c>
      <c r="E54" s="3">
        <f t="shared" si="44"/>
        <v>14.127272727272725</v>
      </c>
      <c r="F54" s="3">
        <f t="shared" si="45"/>
        <v>12.4</v>
      </c>
      <c r="G54" s="3">
        <f t="shared" si="46"/>
        <v>15.9</v>
      </c>
      <c r="H54" s="3">
        <f t="shared" si="47"/>
        <v>155.39999999999998</v>
      </c>
      <c r="I54" s="7">
        <f t="shared" si="48"/>
        <v>6.598400000000001</v>
      </c>
      <c r="J54" s="5">
        <v>15.2</v>
      </c>
      <c r="K54" s="5">
        <v>14.1</v>
      </c>
      <c r="L54" s="5">
        <v>14</v>
      </c>
      <c r="M54" s="5">
        <v>15.9</v>
      </c>
      <c r="N54" s="5">
        <v>13.4</v>
      </c>
      <c r="O54" s="5">
        <v>15.4</v>
      </c>
      <c r="P54" s="5">
        <v>12.4</v>
      </c>
      <c r="Q54" s="5">
        <v>13.4</v>
      </c>
      <c r="R54" s="5">
        <v>14.7</v>
      </c>
      <c r="S54" s="5">
        <v>12.7</v>
      </c>
      <c r="T54" s="5">
        <v>14.2</v>
      </c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6"/>
      <c r="AK54" s="6"/>
    </row>
    <row r="55" spans="1:37" ht="12.75">
      <c r="A55" s="1">
        <v>41063</v>
      </c>
      <c r="B55">
        <f t="shared" si="49"/>
        <v>11</v>
      </c>
      <c r="C55">
        <f t="shared" si="43"/>
        <v>11</v>
      </c>
      <c r="D55" s="9">
        <f t="shared" si="14"/>
        <v>0.9818181818181818</v>
      </c>
      <c r="E55" s="3">
        <f t="shared" si="44"/>
        <v>13.954545454545451</v>
      </c>
      <c r="F55" s="3">
        <f t="shared" si="45"/>
        <v>12.4</v>
      </c>
      <c r="G55" s="3">
        <f t="shared" si="46"/>
        <v>15.9</v>
      </c>
      <c r="H55" s="3">
        <f t="shared" si="47"/>
        <v>153.49999999999997</v>
      </c>
      <c r="I55" s="7">
        <f t="shared" si="48"/>
        <v>6.751900000000001</v>
      </c>
      <c r="J55" s="5">
        <v>15.7</v>
      </c>
      <c r="K55" s="5">
        <v>12.4</v>
      </c>
      <c r="L55" s="5">
        <v>13.6</v>
      </c>
      <c r="M55" s="5">
        <v>12.9</v>
      </c>
      <c r="N55" s="5">
        <v>12.5</v>
      </c>
      <c r="O55" s="5">
        <v>14.6</v>
      </c>
      <c r="P55" s="5">
        <v>14.3</v>
      </c>
      <c r="Q55" s="5">
        <v>15.9</v>
      </c>
      <c r="R55" s="5">
        <v>14.7</v>
      </c>
      <c r="S55" s="5">
        <v>13.2</v>
      </c>
      <c r="T55" s="5">
        <v>13.7</v>
      </c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6"/>
      <c r="AK55" s="6"/>
    </row>
    <row r="56" spans="1:37" ht="12.75">
      <c r="A56" s="1">
        <v>41064</v>
      </c>
      <c r="B56">
        <f t="shared" si="49"/>
        <v>11</v>
      </c>
      <c r="C56">
        <f t="shared" si="43"/>
        <v>11</v>
      </c>
      <c r="D56" s="9">
        <f t="shared" si="14"/>
        <v>0.9817073170731707</v>
      </c>
      <c r="E56" s="3">
        <f t="shared" si="44"/>
        <v>13.990909090909092</v>
      </c>
      <c r="F56" s="3">
        <f t="shared" si="45"/>
        <v>12.5</v>
      </c>
      <c r="G56" s="3">
        <f t="shared" si="46"/>
        <v>16</v>
      </c>
      <c r="H56" s="3">
        <f t="shared" si="47"/>
        <v>153.9</v>
      </c>
      <c r="I56" s="7">
        <f t="shared" si="48"/>
        <v>6.905800000000001</v>
      </c>
      <c r="J56" s="5">
        <v>14.2</v>
      </c>
      <c r="K56" s="5">
        <v>14.4</v>
      </c>
      <c r="L56" s="5">
        <v>15.8</v>
      </c>
      <c r="M56" s="5">
        <v>12.5</v>
      </c>
      <c r="N56" s="5">
        <v>16</v>
      </c>
      <c r="O56" s="5">
        <v>12.7</v>
      </c>
      <c r="P56" s="5">
        <v>13.1</v>
      </c>
      <c r="Q56" s="5">
        <v>14.2</v>
      </c>
      <c r="R56" s="5">
        <v>13.6</v>
      </c>
      <c r="S56" s="5">
        <v>13.3</v>
      </c>
      <c r="T56" s="5">
        <v>14.1</v>
      </c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6"/>
      <c r="AK56" s="6"/>
    </row>
    <row r="57" spans="1:37" ht="12.75">
      <c r="A57" s="1">
        <v>41065</v>
      </c>
      <c r="B57">
        <f t="shared" si="49"/>
        <v>11</v>
      </c>
      <c r="C57">
        <f t="shared" si="43"/>
        <v>11</v>
      </c>
      <c r="D57" s="9">
        <f t="shared" si="14"/>
        <v>0.9938650306748467</v>
      </c>
      <c r="E57" s="3">
        <f t="shared" si="44"/>
        <v>14.227272727272725</v>
      </c>
      <c r="F57" s="3">
        <f t="shared" si="45"/>
        <v>12.4</v>
      </c>
      <c r="G57" s="3">
        <f t="shared" si="46"/>
        <v>16.2</v>
      </c>
      <c r="H57" s="3">
        <f t="shared" si="47"/>
        <v>156.49999999999997</v>
      </c>
      <c r="I57" s="7">
        <f t="shared" si="48"/>
        <v>7.062300000000001</v>
      </c>
      <c r="J57" s="5">
        <v>15.4</v>
      </c>
      <c r="K57" s="5">
        <v>14.4</v>
      </c>
      <c r="L57" s="5">
        <v>14.8</v>
      </c>
      <c r="M57" s="5">
        <v>15.4</v>
      </c>
      <c r="N57" s="5">
        <v>13.2</v>
      </c>
      <c r="O57" s="5">
        <v>14</v>
      </c>
      <c r="P57" s="5">
        <v>12.4</v>
      </c>
      <c r="Q57" s="5">
        <v>12.8</v>
      </c>
      <c r="R57" s="5">
        <v>16.2</v>
      </c>
      <c r="S57" s="5">
        <v>14.7</v>
      </c>
      <c r="T57" s="5">
        <v>13.2</v>
      </c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6"/>
      <c r="AK57" s="6"/>
    </row>
    <row r="58" spans="1:37" ht="12.75">
      <c r="A58" s="1">
        <v>41066</v>
      </c>
      <c r="B58">
        <f t="shared" si="49"/>
        <v>11</v>
      </c>
      <c r="C58">
        <f t="shared" si="43"/>
        <v>6</v>
      </c>
      <c r="D58" s="9">
        <f t="shared" si="14"/>
        <v>0.9506172839506173</v>
      </c>
      <c r="E58" s="3">
        <f t="shared" si="44"/>
        <v>14.233333333333334</v>
      </c>
      <c r="F58" s="3">
        <f t="shared" si="45"/>
        <v>12.5</v>
      </c>
      <c r="G58" s="3">
        <f t="shared" si="46"/>
        <v>16.6</v>
      </c>
      <c r="H58" s="3">
        <f t="shared" si="47"/>
        <v>85.4</v>
      </c>
      <c r="I58" s="7">
        <f t="shared" si="48"/>
        <v>7.147700000000001</v>
      </c>
      <c r="J58" s="5">
        <v>15.3</v>
      </c>
      <c r="K58" s="5">
        <v>14.3</v>
      </c>
      <c r="L58" s="5">
        <v>16.6</v>
      </c>
      <c r="M58" s="5">
        <v>13.2</v>
      </c>
      <c r="N58" s="5">
        <v>12.5</v>
      </c>
      <c r="O58" s="5">
        <v>13.5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6"/>
      <c r="AK58" s="6"/>
    </row>
    <row r="59" spans="1:37" ht="12.75">
      <c r="A59" s="1">
        <v>41067</v>
      </c>
      <c r="B59">
        <f t="shared" si="49"/>
        <v>11</v>
      </c>
      <c r="C59">
        <f t="shared" si="43"/>
        <v>10</v>
      </c>
      <c r="D59" s="9">
        <f t="shared" si="14"/>
        <v>0.9440993788819876</v>
      </c>
      <c r="E59" s="3">
        <f t="shared" si="44"/>
        <v>14</v>
      </c>
      <c r="F59" s="3">
        <f t="shared" si="45"/>
        <v>12.3</v>
      </c>
      <c r="G59" s="3">
        <f t="shared" si="46"/>
        <v>16.5</v>
      </c>
      <c r="H59" s="3">
        <f t="shared" si="47"/>
        <v>140</v>
      </c>
      <c r="I59" s="7">
        <f t="shared" si="48"/>
        <v>7.287700000000001</v>
      </c>
      <c r="J59" s="5">
        <v>14.2</v>
      </c>
      <c r="K59" s="5">
        <v>13.4</v>
      </c>
      <c r="L59" s="5">
        <v>14.9</v>
      </c>
      <c r="M59" s="5">
        <v>14</v>
      </c>
      <c r="N59" s="5">
        <v>13.4</v>
      </c>
      <c r="O59" s="5">
        <v>14.2</v>
      </c>
      <c r="P59" s="5">
        <v>12.6</v>
      </c>
      <c r="Q59" s="5">
        <v>16.5</v>
      </c>
      <c r="R59" s="5">
        <v>14.5</v>
      </c>
      <c r="S59" s="5">
        <v>12.3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6"/>
      <c r="AK59" s="6"/>
    </row>
    <row r="60" spans="1:37" ht="12.75">
      <c r="A60" s="1">
        <v>41068</v>
      </c>
      <c r="B60">
        <f t="shared" si="49"/>
        <v>11</v>
      </c>
      <c r="C60">
        <f t="shared" si="43"/>
        <v>12</v>
      </c>
      <c r="D60" s="9">
        <f t="shared" si="14"/>
        <v>0.9625</v>
      </c>
      <c r="E60" s="3">
        <f t="shared" si="44"/>
        <v>14.16666666666667</v>
      </c>
      <c r="F60" s="3">
        <f t="shared" si="45"/>
        <v>12.4</v>
      </c>
      <c r="G60" s="3">
        <f t="shared" si="46"/>
        <v>16</v>
      </c>
      <c r="H60" s="3">
        <f t="shared" si="47"/>
        <v>170.00000000000003</v>
      </c>
      <c r="I60" s="7">
        <f t="shared" si="48"/>
        <v>7.457700000000001</v>
      </c>
      <c r="J60" s="5">
        <v>15.9</v>
      </c>
      <c r="K60" s="5">
        <v>12.9</v>
      </c>
      <c r="L60" s="5">
        <v>12.4</v>
      </c>
      <c r="M60" s="5">
        <v>15.2</v>
      </c>
      <c r="N60" s="5">
        <v>14.8</v>
      </c>
      <c r="O60" s="5">
        <v>16</v>
      </c>
      <c r="P60" s="5">
        <v>13.7</v>
      </c>
      <c r="Q60" s="5">
        <v>14.5</v>
      </c>
      <c r="R60" s="5">
        <v>14</v>
      </c>
      <c r="S60" s="5">
        <v>14</v>
      </c>
      <c r="T60" s="5">
        <v>12.8</v>
      </c>
      <c r="U60" s="5">
        <v>13.8</v>
      </c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6"/>
      <c r="AK60" s="6"/>
    </row>
    <row r="61" spans="1:37" ht="12.75">
      <c r="A61" s="1">
        <v>41069</v>
      </c>
      <c r="B61">
        <f aca="true" t="shared" si="50" ref="B61:B67">B60</f>
        <v>11</v>
      </c>
      <c r="C61">
        <f aca="true" t="shared" si="51" ref="C61:C67">COUNT(J61:AH61)</f>
        <v>12</v>
      </c>
      <c r="D61" s="9">
        <f t="shared" si="14"/>
        <v>0.9685534591194969</v>
      </c>
      <c r="E61" s="3">
        <f aca="true" t="shared" si="52" ref="E61:E67">AVERAGE(J61:AH61)</f>
        <v>14.341666666666667</v>
      </c>
      <c r="F61" s="3">
        <f aca="true" t="shared" si="53" ref="F61:F67">MIN(J61:AH61)</f>
        <v>12</v>
      </c>
      <c r="G61" s="3">
        <f aca="true" t="shared" si="54" ref="G61:G67">MAX(J61:AH61)</f>
        <v>16.1</v>
      </c>
      <c r="H61" s="3">
        <f aca="true" t="shared" si="55" ref="H61:H67">SUM(J61:AH61)</f>
        <v>172.1</v>
      </c>
      <c r="I61" s="7">
        <f aca="true" t="shared" si="56" ref="I61:I67">H61/1000+I60</f>
        <v>7.629800000000001</v>
      </c>
      <c r="J61" s="5">
        <v>16.1</v>
      </c>
      <c r="K61" s="5">
        <v>13.7</v>
      </c>
      <c r="L61" s="5">
        <v>15.4</v>
      </c>
      <c r="M61" s="5">
        <v>14.7</v>
      </c>
      <c r="N61" s="5">
        <v>15.2</v>
      </c>
      <c r="O61" s="5">
        <v>12</v>
      </c>
      <c r="P61" s="5">
        <v>15.9</v>
      </c>
      <c r="Q61" s="5">
        <v>12.6</v>
      </c>
      <c r="R61" s="5">
        <v>13.3</v>
      </c>
      <c r="S61" s="5">
        <v>13.1</v>
      </c>
      <c r="T61" s="5">
        <v>14.1</v>
      </c>
      <c r="U61" s="5">
        <v>16</v>
      </c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6"/>
      <c r="AK61" s="6"/>
    </row>
    <row r="62" spans="1:37" ht="12.75">
      <c r="A62" s="1">
        <v>41070</v>
      </c>
      <c r="B62">
        <f t="shared" si="50"/>
        <v>11</v>
      </c>
      <c r="C62">
        <f t="shared" si="51"/>
        <v>12</v>
      </c>
      <c r="D62" s="9">
        <f t="shared" si="14"/>
        <v>0.9620253164556962</v>
      </c>
      <c r="E62" s="3">
        <f t="shared" si="52"/>
        <v>14.008333333333333</v>
      </c>
      <c r="F62" s="3">
        <f t="shared" si="53"/>
        <v>12.1</v>
      </c>
      <c r="G62" s="3">
        <f t="shared" si="54"/>
        <v>16.3</v>
      </c>
      <c r="H62" s="3">
        <f t="shared" si="55"/>
        <v>168.1</v>
      </c>
      <c r="I62" s="7">
        <f t="shared" si="56"/>
        <v>7.797900000000001</v>
      </c>
      <c r="J62" s="5">
        <v>12.2</v>
      </c>
      <c r="K62" s="5">
        <v>14.5</v>
      </c>
      <c r="L62" s="5">
        <v>15.6</v>
      </c>
      <c r="M62" s="5">
        <v>14.2</v>
      </c>
      <c r="N62" s="5">
        <v>13.6</v>
      </c>
      <c r="O62" s="5">
        <v>13</v>
      </c>
      <c r="P62" s="5">
        <v>13.9</v>
      </c>
      <c r="Q62" s="5">
        <v>14.3</v>
      </c>
      <c r="R62" s="5">
        <v>12.1</v>
      </c>
      <c r="S62" s="5">
        <v>16.3</v>
      </c>
      <c r="T62" s="5">
        <v>13.8</v>
      </c>
      <c r="U62" s="5">
        <v>14.6</v>
      </c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6"/>
      <c r="AK62" s="6"/>
    </row>
    <row r="63" spans="1:37" ht="12.75">
      <c r="A63" s="1">
        <v>41071</v>
      </c>
      <c r="B63">
        <f t="shared" si="50"/>
        <v>11</v>
      </c>
      <c r="C63">
        <f t="shared" si="51"/>
        <v>7</v>
      </c>
      <c r="D63" s="9">
        <f t="shared" si="14"/>
        <v>0.9554140127388535</v>
      </c>
      <c r="E63" s="3">
        <f t="shared" si="52"/>
        <v>14.328571428571427</v>
      </c>
      <c r="F63" s="3">
        <f t="shared" si="53"/>
        <v>12.8</v>
      </c>
      <c r="G63" s="3">
        <f t="shared" si="54"/>
        <v>15.4</v>
      </c>
      <c r="H63" s="3">
        <f t="shared" si="55"/>
        <v>100.3</v>
      </c>
      <c r="I63" s="7">
        <f t="shared" si="56"/>
        <v>7.898200000000001</v>
      </c>
      <c r="J63" s="5">
        <v>15.4</v>
      </c>
      <c r="K63" s="5">
        <v>14.6</v>
      </c>
      <c r="L63" s="5">
        <v>15.2</v>
      </c>
      <c r="M63" s="5">
        <v>13.8</v>
      </c>
      <c r="N63" s="5">
        <v>15.4</v>
      </c>
      <c r="O63" s="5">
        <v>12.8</v>
      </c>
      <c r="P63" s="5">
        <v>13.1</v>
      </c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6"/>
      <c r="AK63" s="6"/>
    </row>
    <row r="64" spans="1:37" ht="12.75">
      <c r="A64" s="1">
        <v>41072</v>
      </c>
      <c r="B64">
        <f t="shared" si="50"/>
        <v>11</v>
      </c>
      <c r="C64">
        <f t="shared" si="51"/>
        <v>11</v>
      </c>
      <c r="D64" s="9">
        <f t="shared" si="14"/>
        <v>0.9871794871794872</v>
      </c>
      <c r="E64" s="3">
        <f t="shared" si="52"/>
        <v>13.80909090909091</v>
      </c>
      <c r="F64" s="3">
        <f t="shared" si="53"/>
        <v>12.2</v>
      </c>
      <c r="G64" s="3">
        <f t="shared" si="54"/>
        <v>15.3</v>
      </c>
      <c r="H64" s="3">
        <f t="shared" si="55"/>
        <v>151.9</v>
      </c>
      <c r="I64" s="7">
        <f t="shared" si="56"/>
        <v>8.0501</v>
      </c>
      <c r="J64" s="5">
        <v>15.3</v>
      </c>
      <c r="K64" s="5">
        <v>12.4</v>
      </c>
      <c r="L64" s="5">
        <v>13.6</v>
      </c>
      <c r="M64" s="5">
        <v>14.5</v>
      </c>
      <c r="N64" s="5">
        <v>12.3</v>
      </c>
      <c r="O64" s="5">
        <v>13.6</v>
      </c>
      <c r="P64" s="5">
        <v>15.1</v>
      </c>
      <c r="Q64" s="5">
        <v>13.9</v>
      </c>
      <c r="R64" s="5">
        <v>14.2</v>
      </c>
      <c r="S64" s="5">
        <v>12.2</v>
      </c>
      <c r="T64" s="5">
        <v>14.8</v>
      </c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6"/>
      <c r="AK64" s="6"/>
    </row>
    <row r="65" spans="1:37" ht="12.75">
      <c r="A65" s="1">
        <v>41073</v>
      </c>
      <c r="B65">
        <f t="shared" si="50"/>
        <v>11</v>
      </c>
      <c r="C65">
        <f t="shared" si="51"/>
        <v>10</v>
      </c>
      <c r="D65" s="9">
        <f t="shared" si="14"/>
        <v>0.9612903225806452</v>
      </c>
      <c r="E65" s="3">
        <f t="shared" si="52"/>
        <v>13.88</v>
      </c>
      <c r="F65" s="3">
        <f t="shared" si="53"/>
        <v>11.7</v>
      </c>
      <c r="G65" s="3">
        <f t="shared" si="54"/>
        <v>15.6</v>
      </c>
      <c r="H65" s="3">
        <f t="shared" si="55"/>
        <v>138.8</v>
      </c>
      <c r="I65" s="7">
        <f t="shared" si="56"/>
        <v>8.1889</v>
      </c>
      <c r="J65" s="5">
        <v>15.6</v>
      </c>
      <c r="K65" s="5">
        <v>12</v>
      </c>
      <c r="L65" s="5">
        <v>15.2</v>
      </c>
      <c r="M65" s="5">
        <v>13.7</v>
      </c>
      <c r="N65" s="5">
        <v>13.8</v>
      </c>
      <c r="O65" s="5">
        <v>13.9</v>
      </c>
      <c r="P65" s="5">
        <v>14.6</v>
      </c>
      <c r="Q65" s="5">
        <v>13.7</v>
      </c>
      <c r="R65" s="5">
        <v>11.7</v>
      </c>
      <c r="S65" s="5">
        <v>14.6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6"/>
      <c r="AK65" s="6"/>
    </row>
    <row r="66" spans="1:37" ht="12.75">
      <c r="A66" s="1">
        <v>41074</v>
      </c>
      <c r="B66">
        <f t="shared" si="50"/>
        <v>11</v>
      </c>
      <c r="C66">
        <f t="shared" si="51"/>
        <v>10</v>
      </c>
      <c r="D66" s="9">
        <f t="shared" si="14"/>
        <v>0.9415584415584416</v>
      </c>
      <c r="E66" s="3">
        <f t="shared" si="52"/>
        <v>13.75</v>
      </c>
      <c r="F66" s="3">
        <f t="shared" si="53"/>
        <v>10.8</v>
      </c>
      <c r="G66" s="3">
        <f t="shared" si="54"/>
        <v>15.3</v>
      </c>
      <c r="H66" s="3">
        <f t="shared" si="55"/>
        <v>137.5</v>
      </c>
      <c r="I66" s="7">
        <f t="shared" si="56"/>
        <v>8.3264</v>
      </c>
      <c r="J66" s="5">
        <v>15.3</v>
      </c>
      <c r="K66" s="5">
        <v>14.1</v>
      </c>
      <c r="L66" s="5">
        <v>14.1</v>
      </c>
      <c r="M66" s="5">
        <v>13.8</v>
      </c>
      <c r="N66" s="5">
        <v>13.4</v>
      </c>
      <c r="O66" s="5">
        <v>13.3</v>
      </c>
      <c r="P66" s="5">
        <v>14.8</v>
      </c>
      <c r="Q66" s="5">
        <v>12.6</v>
      </c>
      <c r="R66" s="5">
        <v>10.8</v>
      </c>
      <c r="S66" s="5">
        <v>15.3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6"/>
      <c r="AK66" s="6"/>
    </row>
    <row r="67" spans="1:37" ht="12.75">
      <c r="A67" s="1">
        <v>41075</v>
      </c>
      <c r="B67">
        <f t="shared" si="50"/>
        <v>11</v>
      </c>
      <c r="C67">
        <f t="shared" si="51"/>
        <v>12</v>
      </c>
      <c r="D67" s="9">
        <f t="shared" si="14"/>
        <v>0.948051948051948</v>
      </c>
      <c r="E67" s="3">
        <f t="shared" si="52"/>
        <v>13.708333333333334</v>
      </c>
      <c r="F67" s="3">
        <f t="shared" si="53"/>
        <v>10.9</v>
      </c>
      <c r="G67" s="3">
        <f t="shared" si="54"/>
        <v>15.1</v>
      </c>
      <c r="H67" s="3">
        <f t="shared" si="55"/>
        <v>164.5</v>
      </c>
      <c r="I67" s="7">
        <f t="shared" si="56"/>
        <v>8.4909</v>
      </c>
      <c r="J67" s="5">
        <v>14.1</v>
      </c>
      <c r="K67" s="5">
        <v>13.6</v>
      </c>
      <c r="L67" s="5">
        <v>14</v>
      </c>
      <c r="M67" s="5">
        <v>15.1</v>
      </c>
      <c r="N67" s="5">
        <v>14.1</v>
      </c>
      <c r="O67" s="5">
        <v>10.9</v>
      </c>
      <c r="P67" s="5">
        <v>14.5</v>
      </c>
      <c r="Q67" s="5">
        <v>12.8</v>
      </c>
      <c r="R67" s="5">
        <v>12.5</v>
      </c>
      <c r="S67" s="5">
        <v>14.8</v>
      </c>
      <c r="T67" s="5">
        <v>13.9</v>
      </c>
      <c r="U67" s="5">
        <v>14.2</v>
      </c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6"/>
      <c r="AK67" s="6"/>
    </row>
    <row r="68" spans="1:37" ht="12.75">
      <c r="A68" s="1">
        <v>41076</v>
      </c>
      <c r="B68">
        <f aca="true" t="shared" si="57" ref="B68:B98">B67</f>
        <v>11</v>
      </c>
      <c r="C68">
        <f aca="true" t="shared" si="58" ref="C68:C80">COUNT(J68:AH68)</f>
        <v>8</v>
      </c>
      <c r="D68" s="9">
        <f t="shared" si="14"/>
        <v>0.9285714285714286</v>
      </c>
      <c r="E68" s="3">
        <f aca="true" t="shared" si="59" ref="E68:E80">AVERAGE(J68:AH68)</f>
        <v>13.475</v>
      </c>
      <c r="F68" s="3">
        <f aca="true" t="shared" si="60" ref="F68:F80">MIN(J68:AH68)</f>
        <v>11.4</v>
      </c>
      <c r="G68" s="3">
        <f aca="true" t="shared" si="61" ref="G68:G80">MAX(J68:AH68)</f>
        <v>15</v>
      </c>
      <c r="H68" s="3">
        <f aca="true" t="shared" si="62" ref="H68:H80">SUM(J68:AH68)</f>
        <v>107.8</v>
      </c>
      <c r="I68" s="7">
        <f aca="true" t="shared" si="63" ref="I68:I80">H68/1000+I67</f>
        <v>8.5987</v>
      </c>
      <c r="J68" s="5">
        <v>15</v>
      </c>
      <c r="K68" s="5">
        <v>13.6</v>
      </c>
      <c r="L68" s="5">
        <v>12.5</v>
      </c>
      <c r="M68" s="5">
        <v>13.7</v>
      </c>
      <c r="N68" s="5">
        <v>12.3</v>
      </c>
      <c r="O68" s="5">
        <v>14.3</v>
      </c>
      <c r="P68" s="5">
        <v>11.4</v>
      </c>
      <c r="Q68" s="5">
        <v>15</v>
      </c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6"/>
      <c r="AK68" s="6"/>
    </row>
    <row r="69" spans="1:37" ht="12.75">
      <c r="A69" s="1">
        <v>41077</v>
      </c>
      <c r="B69">
        <f t="shared" si="57"/>
        <v>11</v>
      </c>
      <c r="C69">
        <f t="shared" si="58"/>
        <v>12</v>
      </c>
      <c r="D69" s="9">
        <f t="shared" si="14"/>
        <v>0.935064935064935</v>
      </c>
      <c r="E69" s="3">
        <f t="shared" si="59"/>
        <v>13.591666666666669</v>
      </c>
      <c r="F69" s="3">
        <f t="shared" si="60"/>
        <v>11.9</v>
      </c>
      <c r="G69" s="3">
        <f t="shared" si="61"/>
        <v>14.9</v>
      </c>
      <c r="H69" s="3">
        <f t="shared" si="62"/>
        <v>163.10000000000002</v>
      </c>
      <c r="I69" s="7">
        <f t="shared" si="63"/>
        <v>8.7618</v>
      </c>
      <c r="J69" s="5">
        <v>13.6</v>
      </c>
      <c r="K69" s="5">
        <v>14.4</v>
      </c>
      <c r="L69" s="5">
        <v>13.7</v>
      </c>
      <c r="M69" s="5">
        <v>12.2</v>
      </c>
      <c r="N69" s="5">
        <v>13.9</v>
      </c>
      <c r="O69" s="5">
        <v>12.8</v>
      </c>
      <c r="P69" s="5">
        <v>14.9</v>
      </c>
      <c r="Q69" s="5">
        <v>11.9</v>
      </c>
      <c r="R69" s="5">
        <v>13.7</v>
      </c>
      <c r="S69" s="5">
        <v>14.1</v>
      </c>
      <c r="T69" s="5">
        <v>14.3</v>
      </c>
      <c r="U69" s="5">
        <v>13.6</v>
      </c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6"/>
      <c r="AK69" s="6"/>
    </row>
    <row r="70" spans="1:37" ht="12.75">
      <c r="A70" s="1">
        <v>41078</v>
      </c>
      <c r="B70">
        <f t="shared" si="57"/>
        <v>11</v>
      </c>
      <c r="C70">
        <f t="shared" si="58"/>
        <v>10</v>
      </c>
      <c r="D70" s="9">
        <f t="shared" si="14"/>
        <v>0.9285714285714286</v>
      </c>
      <c r="E70" s="3">
        <f t="shared" si="59"/>
        <v>13.949999999999998</v>
      </c>
      <c r="F70" s="3">
        <f t="shared" si="60"/>
        <v>12.6</v>
      </c>
      <c r="G70" s="3">
        <f t="shared" si="61"/>
        <v>14.9</v>
      </c>
      <c r="H70" s="3">
        <f t="shared" si="62"/>
        <v>139.49999999999997</v>
      </c>
      <c r="I70" s="7">
        <f t="shared" si="63"/>
        <v>8.901299999999999</v>
      </c>
      <c r="J70" s="5">
        <v>13.9</v>
      </c>
      <c r="K70" s="5">
        <v>12.6</v>
      </c>
      <c r="L70" s="5">
        <v>14.3</v>
      </c>
      <c r="M70" s="5">
        <v>14.9</v>
      </c>
      <c r="N70" s="5">
        <v>14.7</v>
      </c>
      <c r="O70" s="5">
        <v>13.1</v>
      </c>
      <c r="P70" s="5">
        <v>14</v>
      </c>
      <c r="Q70" s="5">
        <v>14.5</v>
      </c>
      <c r="R70" s="5">
        <v>13.3</v>
      </c>
      <c r="S70" s="5">
        <v>14.2</v>
      </c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6"/>
      <c r="AK70" s="6"/>
    </row>
    <row r="71" spans="1:37" ht="12.75">
      <c r="A71" s="1">
        <v>41079</v>
      </c>
      <c r="B71">
        <v>10</v>
      </c>
      <c r="C71">
        <f t="shared" si="58"/>
        <v>10</v>
      </c>
      <c r="D71" s="9">
        <f t="shared" si="14"/>
        <v>0.9281045751633987</v>
      </c>
      <c r="E71" s="3">
        <f t="shared" si="59"/>
        <v>12.95</v>
      </c>
      <c r="F71" s="3">
        <f t="shared" si="60"/>
        <v>11</v>
      </c>
      <c r="G71" s="3">
        <f t="shared" si="61"/>
        <v>15.1</v>
      </c>
      <c r="H71" s="3">
        <f t="shared" si="62"/>
        <v>129.5</v>
      </c>
      <c r="I71" s="7">
        <f t="shared" si="63"/>
        <v>9.0308</v>
      </c>
      <c r="J71" s="5">
        <v>15.1</v>
      </c>
      <c r="K71" s="5">
        <v>11.4</v>
      </c>
      <c r="L71" s="5">
        <v>13.6</v>
      </c>
      <c r="M71" s="5">
        <v>12.2</v>
      </c>
      <c r="N71" s="5">
        <v>12</v>
      </c>
      <c r="O71" s="5">
        <v>13.9</v>
      </c>
      <c r="P71" s="5">
        <v>11</v>
      </c>
      <c r="Q71" s="5">
        <v>13.4</v>
      </c>
      <c r="R71" s="5">
        <v>13.7</v>
      </c>
      <c r="S71" s="5">
        <v>13.2</v>
      </c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6"/>
      <c r="AK71" s="6"/>
    </row>
    <row r="72" spans="1:37" ht="12.75">
      <c r="A72" s="1">
        <v>41080</v>
      </c>
      <c r="B72">
        <f t="shared" si="57"/>
        <v>10</v>
      </c>
      <c r="C72">
        <f t="shared" si="58"/>
        <v>7</v>
      </c>
      <c r="D72" s="9">
        <f t="shared" si="14"/>
        <v>0.9407894736842105</v>
      </c>
      <c r="E72" s="3">
        <f t="shared" si="59"/>
        <v>13.414285714285715</v>
      </c>
      <c r="F72" s="3">
        <f t="shared" si="60"/>
        <v>10.7</v>
      </c>
      <c r="G72" s="3">
        <f t="shared" si="61"/>
        <v>15</v>
      </c>
      <c r="H72" s="3">
        <f t="shared" si="62"/>
        <v>93.9</v>
      </c>
      <c r="I72" s="7">
        <f t="shared" si="63"/>
        <v>9.124699999999999</v>
      </c>
      <c r="J72" s="5">
        <v>12.6</v>
      </c>
      <c r="K72" s="5">
        <v>15</v>
      </c>
      <c r="L72" s="5">
        <v>13.8</v>
      </c>
      <c r="M72" s="5">
        <v>13.7</v>
      </c>
      <c r="N72" s="5">
        <v>10.7</v>
      </c>
      <c r="O72" s="5">
        <v>14</v>
      </c>
      <c r="P72" s="5">
        <v>14.1</v>
      </c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6"/>
      <c r="AK72" s="6"/>
    </row>
    <row r="73" spans="1:37" ht="12.75">
      <c r="A73" s="1">
        <v>41081</v>
      </c>
      <c r="B73">
        <f t="shared" si="57"/>
        <v>10</v>
      </c>
      <c r="C73">
        <f t="shared" si="58"/>
        <v>12</v>
      </c>
      <c r="D73" s="9">
        <f t="shared" si="14"/>
        <v>0.9602649006622517</v>
      </c>
      <c r="E73" s="3">
        <f t="shared" si="59"/>
        <v>14.083333333333336</v>
      </c>
      <c r="F73" s="3">
        <f t="shared" si="60"/>
        <v>12.1</v>
      </c>
      <c r="G73" s="3">
        <f t="shared" si="61"/>
        <v>15.8</v>
      </c>
      <c r="H73" s="3">
        <f t="shared" si="62"/>
        <v>169.00000000000003</v>
      </c>
      <c r="I73" s="7">
        <f t="shared" si="63"/>
        <v>9.2937</v>
      </c>
      <c r="J73" s="5">
        <v>15</v>
      </c>
      <c r="K73" s="5">
        <v>14.5</v>
      </c>
      <c r="L73" s="5">
        <v>15.7</v>
      </c>
      <c r="M73" s="5">
        <v>15.8</v>
      </c>
      <c r="N73" s="5">
        <v>14.4</v>
      </c>
      <c r="O73" s="5">
        <v>12.2</v>
      </c>
      <c r="P73" s="5">
        <v>13.7</v>
      </c>
      <c r="Q73" s="5">
        <v>12.2</v>
      </c>
      <c r="R73" s="5">
        <v>12.1</v>
      </c>
      <c r="S73" s="5">
        <v>14.2</v>
      </c>
      <c r="T73" s="5">
        <v>15.4</v>
      </c>
      <c r="U73" s="5">
        <v>13.8</v>
      </c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6"/>
      <c r="AK73" s="6"/>
    </row>
    <row r="74" spans="1:37" ht="12.75">
      <c r="A74" s="1">
        <v>41082</v>
      </c>
      <c r="B74">
        <f t="shared" si="57"/>
        <v>10</v>
      </c>
      <c r="C74">
        <f t="shared" si="58"/>
        <v>8</v>
      </c>
      <c r="D74" s="9">
        <f t="shared" si="14"/>
        <v>0.94</v>
      </c>
      <c r="E74" s="3">
        <f t="shared" si="59"/>
        <v>14.25</v>
      </c>
      <c r="F74" s="3">
        <f t="shared" si="60"/>
        <v>12.7</v>
      </c>
      <c r="G74" s="3">
        <f t="shared" si="61"/>
        <v>15.7</v>
      </c>
      <c r="H74" s="3">
        <f t="shared" si="62"/>
        <v>114</v>
      </c>
      <c r="I74" s="7">
        <f t="shared" si="63"/>
        <v>9.4077</v>
      </c>
      <c r="J74" s="5">
        <v>15.5</v>
      </c>
      <c r="K74" s="5">
        <v>15.7</v>
      </c>
      <c r="L74" s="5">
        <v>14.6</v>
      </c>
      <c r="M74" s="5">
        <v>14.5</v>
      </c>
      <c r="N74" s="5">
        <v>13</v>
      </c>
      <c r="O74" s="5">
        <v>14.3</v>
      </c>
      <c r="P74" s="5">
        <v>12.7</v>
      </c>
      <c r="Q74" s="5">
        <v>13.7</v>
      </c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6"/>
      <c r="AK74" s="6"/>
    </row>
    <row r="75" spans="1:37" ht="12.75">
      <c r="A75" s="1">
        <v>41083</v>
      </c>
      <c r="B75">
        <f t="shared" si="57"/>
        <v>10</v>
      </c>
      <c r="C75">
        <f t="shared" si="58"/>
        <v>10</v>
      </c>
      <c r="D75" s="9">
        <f t="shared" si="14"/>
        <v>0.9328859060402684</v>
      </c>
      <c r="E75" s="3">
        <f t="shared" si="59"/>
        <v>13.939999999999998</v>
      </c>
      <c r="F75" s="3">
        <f t="shared" si="60"/>
        <v>13</v>
      </c>
      <c r="G75" s="3">
        <f t="shared" si="61"/>
        <v>15.8</v>
      </c>
      <c r="H75" s="3">
        <f t="shared" si="62"/>
        <v>139.39999999999998</v>
      </c>
      <c r="I75" s="7">
        <f t="shared" si="63"/>
        <v>9.5471</v>
      </c>
      <c r="J75" s="5">
        <v>13</v>
      </c>
      <c r="K75" s="5">
        <v>13</v>
      </c>
      <c r="L75" s="5">
        <v>13.5</v>
      </c>
      <c r="M75" s="5">
        <v>13.1</v>
      </c>
      <c r="N75" s="5">
        <v>13.9</v>
      </c>
      <c r="O75" s="5">
        <v>14.1</v>
      </c>
      <c r="P75" s="5">
        <v>13.8</v>
      </c>
      <c r="Q75" s="5">
        <v>15.8</v>
      </c>
      <c r="R75" s="5">
        <v>15</v>
      </c>
      <c r="S75" s="5">
        <v>14.2</v>
      </c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6"/>
      <c r="AK75" s="6"/>
    </row>
    <row r="76" spans="1:37" ht="12.75">
      <c r="A76" s="1">
        <v>41084</v>
      </c>
      <c r="B76">
        <f t="shared" si="57"/>
        <v>10</v>
      </c>
      <c r="C76">
        <f t="shared" si="58"/>
        <v>9</v>
      </c>
      <c r="D76" s="9">
        <f t="shared" si="14"/>
        <v>0.918918918918919</v>
      </c>
      <c r="E76" s="3">
        <f t="shared" si="59"/>
        <v>13.977777777777778</v>
      </c>
      <c r="F76" s="3">
        <f t="shared" si="60"/>
        <v>12.6</v>
      </c>
      <c r="G76" s="3">
        <f t="shared" si="61"/>
        <v>16.3</v>
      </c>
      <c r="H76" s="3">
        <f t="shared" si="62"/>
        <v>125.8</v>
      </c>
      <c r="I76" s="7">
        <f t="shared" si="63"/>
        <v>9.6729</v>
      </c>
      <c r="J76" s="5">
        <v>13.9</v>
      </c>
      <c r="K76" s="5">
        <v>13.7</v>
      </c>
      <c r="L76" s="5">
        <v>16.3</v>
      </c>
      <c r="M76" s="5">
        <v>14.6</v>
      </c>
      <c r="N76" s="5">
        <v>13.5</v>
      </c>
      <c r="O76" s="5">
        <v>13.4</v>
      </c>
      <c r="P76" s="5">
        <v>14</v>
      </c>
      <c r="Q76" s="5">
        <v>12.6</v>
      </c>
      <c r="R76" s="5">
        <v>13.8</v>
      </c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6"/>
      <c r="AK76" s="6"/>
    </row>
    <row r="77" spans="1:37" ht="12.75">
      <c r="A77" s="1">
        <v>41085</v>
      </c>
      <c r="B77">
        <f t="shared" si="57"/>
        <v>10</v>
      </c>
      <c r="C77">
        <f t="shared" si="58"/>
        <v>10</v>
      </c>
      <c r="D77" s="9">
        <f t="shared" si="14"/>
        <v>0.9455782312925171</v>
      </c>
      <c r="E77" s="3">
        <f t="shared" si="59"/>
        <v>14</v>
      </c>
      <c r="F77" s="3">
        <f t="shared" si="60"/>
        <v>12.7</v>
      </c>
      <c r="G77" s="3">
        <f t="shared" si="61"/>
        <v>15.6</v>
      </c>
      <c r="H77" s="3">
        <f t="shared" si="62"/>
        <v>140</v>
      </c>
      <c r="I77" s="7">
        <f t="shared" si="63"/>
        <v>9.8129</v>
      </c>
      <c r="J77" s="5">
        <v>13.4</v>
      </c>
      <c r="K77" s="5">
        <v>14.3</v>
      </c>
      <c r="L77" s="5">
        <v>14.2</v>
      </c>
      <c r="M77" s="5">
        <v>15.6</v>
      </c>
      <c r="N77" s="5">
        <v>13.8</v>
      </c>
      <c r="O77" s="5">
        <v>13.6</v>
      </c>
      <c r="P77" s="5">
        <v>13.2</v>
      </c>
      <c r="Q77" s="5">
        <v>12.7</v>
      </c>
      <c r="R77" s="5">
        <v>15.2</v>
      </c>
      <c r="S77" s="5">
        <v>14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6"/>
      <c r="AK77" s="6"/>
    </row>
    <row r="78" spans="1:37" ht="12.75">
      <c r="A78" s="1">
        <v>41086</v>
      </c>
      <c r="B78">
        <v>11</v>
      </c>
      <c r="C78">
        <f t="shared" si="58"/>
        <v>9</v>
      </c>
      <c r="D78" s="9">
        <f t="shared" si="14"/>
        <v>0.9319727891156463</v>
      </c>
      <c r="E78" s="3">
        <f t="shared" si="59"/>
        <v>13.71111111111111</v>
      </c>
      <c r="F78" s="3">
        <f t="shared" si="60"/>
        <v>10</v>
      </c>
      <c r="G78" s="3">
        <f t="shared" si="61"/>
        <v>15.5</v>
      </c>
      <c r="H78" s="3">
        <f t="shared" si="62"/>
        <v>123.39999999999999</v>
      </c>
      <c r="I78" s="7">
        <f t="shared" si="63"/>
        <v>9.936300000000001</v>
      </c>
      <c r="J78" s="5">
        <v>10</v>
      </c>
      <c r="K78" s="5">
        <v>13.8</v>
      </c>
      <c r="L78" s="5">
        <v>14.2</v>
      </c>
      <c r="M78" s="5">
        <v>15.5</v>
      </c>
      <c r="N78" s="5">
        <v>13.1</v>
      </c>
      <c r="O78" s="5">
        <v>13.9</v>
      </c>
      <c r="P78" s="5">
        <v>14</v>
      </c>
      <c r="Q78" s="5">
        <v>14.6</v>
      </c>
      <c r="R78" s="5">
        <v>14.3</v>
      </c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6"/>
      <c r="AK78" s="6"/>
    </row>
    <row r="79" spans="1:37" ht="12.75">
      <c r="A79" s="1">
        <v>41087</v>
      </c>
      <c r="B79">
        <v>12</v>
      </c>
      <c r="C79">
        <f t="shared" si="58"/>
        <v>11</v>
      </c>
      <c r="D79" s="9">
        <f t="shared" si="14"/>
        <v>0.9324324324324325</v>
      </c>
      <c r="E79" s="3">
        <f t="shared" si="59"/>
        <v>13.345454545454544</v>
      </c>
      <c r="F79" s="3">
        <f t="shared" si="60"/>
        <v>10.5</v>
      </c>
      <c r="G79" s="3">
        <f t="shared" si="61"/>
        <v>15.6</v>
      </c>
      <c r="H79" s="3">
        <f t="shared" si="62"/>
        <v>146.79999999999998</v>
      </c>
      <c r="I79" s="7">
        <f t="shared" si="63"/>
        <v>10.083100000000002</v>
      </c>
      <c r="J79" s="5">
        <v>15.6</v>
      </c>
      <c r="K79" s="5">
        <v>13.5</v>
      </c>
      <c r="L79" s="5">
        <v>14</v>
      </c>
      <c r="M79" s="5">
        <v>12.5</v>
      </c>
      <c r="N79" s="5">
        <v>13.2</v>
      </c>
      <c r="O79" s="5">
        <v>10.5</v>
      </c>
      <c r="P79" s="5">
        <v>12.4</v>
      </c>
      <c r="Q79" s="5">
        <v>12.6</v>
      </c>
      <c r="R79" s="5">
        <v>13.8</v>
      </c>
      <c r="S79" s="5">
        <v>14.2</v>
      </c>
      <c r="T79" s="5">
        <v>14.5</v>
      </c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6"/>
      <c r="AK79" s="6"/>
    </row>
    <row r="80" spans="1:37" ht="12.75">
      <c r="A80" s="1">
        <v>41088</v>
      </c>
      <c r="B80">
        <f t="shared" si="57"/>
        <v>12</v>
      </c>
      <c r="C80">
        <f t="shared" si="58"/>
        <v>11</v>
      </c>
      <c r="D80" s="9">
        <f t="shared" si="14"/>
        <v>0.9328859060402684</v>
      </c>
      <c r="E80" s="3">
        <f t="shared" si="59"/>
        <v>14.409090909090908</v>
      </c>
      <c r="F80" s="3">
        <f t="shared" si="60"/>
        <v>10.9</v>
      </c>
      <c r="G80" s="3">
        <f t="shared" si="61"/>
        <v>19.7</v>
      </c>
      <c r="H80" s="3">
        <f t="shared" si="62"/>
        <v>158.5</v>
      </c>
      <c r="I80" s="7">
        <f t="shared" si="63"/>
        <v>10.241600000000002</v>
      </c>
      <c r="J80" s="5">
        <v>19.7</v>
      </c>
      <c r="K80" s="5">
        <v>13.6</v>
      </c>
      <c r="L80" s="5">
        <v>14.2</v>
      </c>
      <c r="M80" s="5">
        <v>10.9</v>
      </c>
      <c r="N80" s="5">
        <v>14.2</v>
      </c>
      <c r="O80" s="5">
        <v>16</v>
      </c>
      <c r="P80" s="5">
        <v>14.1</v>
      </c>
      <c r="Q80" s="5">
        <v>14.6</v>
      </c>
      <c r="R80" s="5">
        <v>12.8</v>
      </c>
      <c r="S80" s="5">
        <v>14.3</v>
      </c>
      <c r="T80" s="5">
        <v>14.1</v>
      </c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6"/>
      <c r="AK80" s="6"/>
    </row>
    <row r="81" spans="1:37" ht="12.75">
      <c r="A81" s="1">
        <v>41089</v>
      </c>
      <c r="B81">
        <v>13</v>
      </c>
      <c r="C81">
        <f aca="true" t="shared" si="64" ref="C81:C87">COUNT(J81:AH81)</f>
        <v>12</v>
      </c>
      <c r="D81" s="9">
        <f aca="true" t="shared" si="65" ref="D81:D144">SUM(C68:C81)/SUM(B68:B81)</f>
        <v>0.9205298013245033</v>
      </c>
      <c r="E81" s="3">
        <f aca="true" t="shared" si="66" ref="E81:E87">AVERAGE(J81:AH81)</f>
        <v>13.975000000000001</v>
      </c>
      <c r="F81" s="3">
        <f aca="true" t="shared" si="67" ref="F81:F87">MIN(J81:AH81)</f>
        <v>11.6</v>
      </c>
      <c r="G81" s="3">
        <f aca="true" t="shared" si="68" ref="G81:G87">MAX(J81:AH81)</f>
        <v>18.8</v>
      </c>
      <c r="H81" s="3">
        <f aca="true" t="shared" si="69" ref="H81:H87">SUM(J81:AH81)</f>
        <v>167.70000000000002</v>
      </c>
      <c r="I81" s="7">
        <f aca="true" t="shared" si="70" ref="I81:I87">H81/1000+I80</f>
        <v>10.409300000000002</v>
      </c>
      <c r="J81" s="5">
        <v>12.8</v>
      </c>
      <c r="K81" s="5">
        <v>11.6</v>
      </c>
      <c r="L81" s="5">
        <v>18.8</v>
      </c>
      <c r="M81" s="5">
        <v>16</v>
      </c>
      <c r="N81" s="5">
        <v>14</v>
      </c>
      <c r="O81" s="5">
        <v>13.7</v>
      </c>
      <c r="P81" s="5">
        <v>13</v>
      </c>
      <c r="Q81" s="5">
        <v>13.8</v>
      </c>
      <c r="R81" s="5">
        <v>13.7</v>
      </c>
      <c r="S81" s="5">
        <v>12.6</v>
      </c>
      <c r="T81" s="5">
        <v>14.3</v>
      </c>
      <c r="U81" s="5">
        <v>13.4</v>
      </c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6"/>
      <c r="AK81" s="6"/>
    </row>
    <row r="82" spans="1:37" ht="12.75">
      <c r="A82" s="1">
        <v>41090</v>
      </c>
      <c r="B82">
        <v>14</v>
      </c>
      <c r="C82">
        <f t="shared" si="64"/>
        <v>12</v>
      </c>
      <c r="D82" s="9">
        <f t="shared" si="65"/>
        <v>0.9285714285714286</v>
      </c>
      <c r="E82" s="3">
        <f t="shared" si="66"/>
        <v>13.074999999999998</v>
      </c>
      <c r="F82" s="3">
        <f t="shared" si="67"/>
        <v>9.8</v>
      </c>
      <c r="G82" s="3">
        <f t="shared" si="68"/>
        <v>15.7</v>
      </c>
      <c r="H82" s="3">
        <f t="shared" si="69"/>
        <v>156.89999999999998</v>
      </c>
      <c r="I82" s="7">
        <f t="shared" si="70"/>
        <v>10.566200000000002</v>
      </c>
      <c r="J82" s="5">
        <v>13.7</v>
      </c>
      <c r="K82" s="5">
        <v>13.8</v>
      </c>
      <c r="L82" s="5">
        <v>14.1</v>
      </c>
      <c r="M82" s="5">
        <v>12.6</v>
      </c>
      <c r="N82" s="5">
        <v>13.3</v>
      </c>
      <c r="O82" s="5">
        <v>14.5</v>
      </c>
      <c r="P82" s="5">
        <v>9.8</v>
      </c>
      <c r="Q82" s="5">
        <v>11.7</v>
      </c>
      <c r="R82" s="5">
        <v>10.5</v>
      </c>
      <c r="S82" s="5">
        <v>15.7</v>
      </c>
      <c r="T82" s="5">
        <v>13.1</v>
      </c>
      <c r="U82" s="5">
        <v>14.1</v>
      </c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6"/>
      <c r="AK82" s="6"/>
    </row>
    <row r="83" spans="1:37" ht="12.75">
      <c r="A83" s="1">
        <v>41091</v>
      </c>
      <c r="B83">
        <v>15</v>
      </c>
      <c r="C83">
        <f t="shared" si="64"/>
        <v>12</v>
      </c>
      <c r="D83" s="9">
        <f t="shared" si="65"/>
        <v>0.9050632911392406</v>
      </c>
      <c r="E83" s="3">
        <f t="shared" si="66"/>
        <v>12.783333333333333</v>
      </c>
      <c r="F83" s="3">
        <f t="shared" si="67"/>
        <v>10.6</v>
      </c>
      <c r="G83" s="3">
        <f t="shared" si="68"/>
        <v>16.1</v>
      </c>
      <c r="H83" s="3">
        <f t="shared" si="69"/>
        <v>153.4</v>
      </c>
      <c r="I83" s="7">
        <f t="shared" si="70"/>
        <v>10.719600000000002</v>
      </c>
      <c r="J83" s="5">
        <v>13.6</v>
      </c>
      <c r="K83" s="5">
        <v>11.6</v>
      </c>
      <c r="L83" s="5">
        <v>16.1</v>
      </c>
      <c r="M83" s="5">
        <v>13.3</v>
      </c>
      <c r="N83" s="5">
        <v>13.4</v>
      </c>
      <c r="O83" s="5">
        <v>12.1</v>
      </c>
      <c r="P83" s="5">
        <v>11.9</v>
      </c>
      <c r="Q83" s="5">
        <v>13.4</v>
      </c>
      <c r="R83" s="5">
        <v>12.1</v>
      </c>
      <c r="S83" s="5">
        <v>11.9</v>
      </c>
      <c r="T83" s="5">
        <v>13.4</v>
      </c>
      <c r="U83" s="5">
        <v>10.6</v>
      </c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6"/>
      <c r="AK83" s="6"/>
    </row>
    <row r="84" spans="1:37" ht="12.75">
      <c r="A84" s="1">
        <v>41092</v>
      </c>
      <c r="B84">
        <v>16</v>
      </c>
      <c r="C84">
        <f t="shared" si="64"/>
        <v>16</v>
      </c>
      <c r="D84" s="9">
        <f t="shared" si="65"/>
        <v>0.9141104294478528</v>
      </c>
      <c r="E84" s="3">
        <f t="shared" si="66"/>
        <v>13.35625</v>
      </c>
      <c r="F84" s="3">
        <f t="shared" si="67"/>
        <v>10.9</v>
      </c>
      <c r="G84" s="3">
        <f t="shared" si="68"/>
        <v>15.7</v>
      </c>
      <c r="H84" s="3">
        <f t="shared" si="69"/>
        <v>213.7</v>
      </c>
      <c r="I84" s="7">
        <f t="shared" si="70"/>
        <v>10.933300000000001</v>
      </c>
      <c r="J84" s="5">
        <v>12.9</v>
      </c>
      <c r="K84" s="5">
        <v>10.9</v>
      </c>
      <c r="L84" s="5">
        <v>12.9</v>
      </c>
      <c r="M84" s="5">
        <v>13.6</v>
      </c>
      <c r="N84" s="5">
        <v>13.7</v>
      </c>
      <c r="O84" s="5">
        <v>13.5</v>
      </c>
      <c r="P84" s="5">
        <v>14.3</v>
      </c>
      <c r="Q84" s="5">
        <v>15.7</v>
      </c>
      <c r="R84" s="5">
        <v>11.3</v>
      </c>
      <c r="S84" s="5">
        <v>13.7</v>
      </c>
      <c r="T84" s="5">
        <v>14</v>
      </c>
      <c r="U84" s="5">
        <v>12.7</v>
      </c>
      <c r="V84" s="5">
        <v>13.8</v>
      </c>
      <c r="W84" s="5">
        <v>13.2</v>
      </c>
      <c r="X84" s="5">
        <v>13.4</v>
      </c>
      <c r="Y84" s="5">
        <v>14.1</v>
      </c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6"/>
      <c r="AK84" s="6"/>
    </row>
    <row r="85" spans="1:37" ht="12.75">
      <c r="A85" s="1">
        <v>41093</v>
      </c>
      <c r="B85">
        <v>17</v>
      </c>
      <c r="C85">
        <f t="shared" si="64"/>
        <v>14</v>
      </c>
      <c r="D85" s="9">
        <f t="shared" si="65"/>
        <v>0.9</v>
      </c>
      <c r="E85" s="3">
        <f t="shared" si="66"/>
        <v>13.814285714285713</v>
      </c>
      <c r="F85" s="3">
        <f t="shared" si="67"/>
        <v>9.1</v>
      </c>
      <c r="G85" s="3">
        <f t="shared" si="68"/>
        <v>23.1</v>
      </c>
      <c r="H85" s="3">
        <f t="shared" si="69"/>
        <v>193.39999999999998</v>
      </c>
      <c r="I85" s="7">
        <f t="shared" si="70"/>
        <v>11.126700000000001</v>
      </c>
      <c r="J85" s="5">
        <v>23.1</v>
      </c>
      <c r="K85" s="5">
        <v>11.2</v>
      </c>
      <c r="L85" s="5">
        <v>14.2</v>
      </c>
      <c r="M85" s="5">
        <v>9.1</v>
      </c>
      <c r="N85" s="5">
        <v>12</v>
      </c>
      <c r="O85" s="5">
        <v>17.4</v>
      </c>
      <c r="P85" s="5">
        <v>12.8</v>
      </c>
      <c r="Q85" s="5">
        <v>13.6</v>
      </c>
      <c r="R85" s="5">
        <v>12.8</v>
      </c>
      <c r="S85" s="5">
        <v>13.9</v>
      </c>
      <c r="T85" s="5">
        <v>14.2</v>
      </c>
      <c r="U85" s="5">
        <v>13.8</v>
      </c>
      <c r="V85" s="5">
        <v>14.1</v>
      </c>
      <c r="W85" s="5">
        <v>11.2</v>
      </c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6"/>
      <c r="AK85" s="6"/>
    </row>
    <row r="86" spans="1:37" ht="12.75">
      <c r="A86" s="1">
        <v>41094</v>
      </c>
      <c r="B86">
        <f t="shared" si="57"/>
        <v>17</v>
      </c>
      <c r="C86">
        <f t="shared" si="64"/>
        <v>14</v>
      </c>
      <c r="D86" s="9">
        <f t="shared" si="65"/>
        <v>0.903954802259887</v>
      </c>
      <c r="E86" s="3">
        <f t="shared" si="66"/>
        <v>12.878571428571432</v>
      </c>
      <c r="F86" s="3">
        <f t="shared" si="67"/>
        <v>9.4</v>
      </c>
      <c r="G86" s="3">
        <f t="shared" si="68"/>
        <v>15.7</v>
      </c>
      <c r="H86" s="3">
        <f t="shared" si="69"/>
        <v>180.30000000000004</v>
      </c>
      <c r="I86" s="7">
        <f t="shared" si="70"/>
        <v>11.307000000000002</v>
      </c>
      <c r="J86" s="5">
        <v>9.4</v>
      </c>
      <c r="K86" s="5">
        <v>11.8</v>
      </c>
      <c r="L86" s="5">
        <v>13.7</v>
      </c>
      <c r="M86" s="5">
        <v>13.4</v>
      </c>
      <c r="N86" s="5">
        <v>14.3</v>
      </c>
      <c r="O86" s="5">
        <v>13.9</v>
      </c>
      <c r="P86" s="5">
        <v>12.2</v>
      </c>
      <c r="Q86" s="5">
        <v>13.8</v>
      </c>
      <c r="R86" s="5">
        <v>15.7</v>
      </c>
      <c r="S86" s="5">
        <v>13.8</v>
      </c>
      <c r="T86" s="5">
        <v>13</v>
      </c>
      <c r="U86" s="5">
        <v>11.4</v>
      </c>
      <c r="V86" s="5">
        <v>11.9</v>
      </c>
      <c r="W86" s="5">
        <v>12</v>
      </c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6"/>
      <c r="AK86" s="6"/>
    </row>
    <row r="87" spans="1:37" ht="12.75">
      <c r="A87" s="1">
        <v>41095</v>
      </c>
      <c r="B87">
        <f t="shared" si="57"/>
        <v>17</v>
      </c>
      <c r="C87">
        <f t="shared" si="64"/>
        <v>14</v>
      </c>
      <c r="D87" s="9">
        <f t="shared" si="65"/>
        <v>0.8804347826086957</v>
      </c>
      <c r="E87" s="3">
        <f t="shared" si="66"/>
        <v>12.97857142857143</v>
      </c>
      <c r="F87" s="3">
        <f t="shared" si="67"/>
        <v>9.7</v>
      </c>
      <c r="G87" s="3">
        <f t="shared" si="68"/>
        <v>16.1</v>
      </c>
      <c r="H87" s="3">
        <f t="shared" si="69"/>
        <v>181.70000000000002</v>
      </c>
      <c r="I87" s="7">
        <f t="shared" si="70"/>
        <v>11.488700000000001</v>
      </c>
      <c r="J87" s="5">
        <v>16.1</v>
      </c>
      <c r="K87" s="5">
        <v>14</v>
      </c>
      <c r="L87" s="5">
        <v>12.2</v>
      </c>
      <c r="M87" s="5">
        <v>9.7</v>
      </c>
      <c r="N87" s="5">
        <v>11.8</v>
      </c>
      <c r="O87" s="5">
        <v>13.7</v>
      </c>
      <c r="P87" s="5">
        <v>13.9</v>
      </c>
      <c r="Q87" s="5">
        <v>12.9</v>
      </c>
      <c r="R87" s="5">
        <v>14.2</v>
      </c>
      <c r="S87" s="5">
        <v>13.5</v>
      </c>
      <c r="T87" s="5">
        <v>13.4</v>
      </c>
      <c r="U87" s="5">
        <v>12.3</v>
      </c>
      <c r="V87" s="5">
        <v>11.9</v>
      </c>
      <c r="W87" s="5">
        <v>12.1</v>
      </c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6"/>
      <c r="AK87" s="6"/>
    </row>
    <row r="88" spans="1:37" ht="12.75">
      <c r="A88" s="1">
        <v>41096</v>
      </c>
      <c r="B88">
        <f t="shared" si="57"/>
        <v>17</v>
      </c>
      <c r="C88">
        <f aca="true" t="shared" si="71" ref="C88:C98">COUNT(J88:AH88)</f>
        <v>13</v>
      </c>
      <c r="D88" s="9">
        <f t="shared" si="65"/>
        <v>0.8743455497382199</v>
      </c>
      <c r="E88" s="3">
        <f aca="true" t="shared" si="72" ref="E88:E98">AVERAGE(J88:AH88)</f>
        <v>13.123076923076923</v>
      </c>
      <c r="F88" s="3">
        <f aca="true" t="shared" si="73" ref="F88:F98">MIN(J88:AH88)</f>
        <v>9.7</v>
      </c>
      <c r="G88" s="3">
        <f aca="true" t="shared" si="74" ref="G88:G98">MAX(J88:AH88)</f>
        <v>15.7</v>
      </c>
      <c r="H88" s="3">
        <f aca="true" t="shared" si="75" ref="H88:H98">SUM(J88:AH88)</f>
        <v>170.6</v>
      </c>
      <c r="I88" s="7">
        <f aca="true" t="shared" si="76" ref="I88:I98">H88/1000+I87</f>
        <v>11.659300000000002</v>
      </c>
      <c r="J88" s="5">
        <v>15.7</v>
      </c>
      <c r="K88" s="5">
        <v>12.4</v>
      </c>
      <c r="L88" s="5">
        <v>9.7</v>
      </c>
      <c r="M88" s="5">
        <v>11.7</v>
      </c>
      <c r="N88" s="5">
        <v>14.2</v>
      </c>
      <c r="O88" s="5">
        <v>13.8</v>
      </c>
      <c r="P88" s="5">
        <v>14.4</v>
      </c>
      <c r="Q88" s="5">
        <v>12</v>
      </c>
      <c r="R88" s="5">
        <v>12.8</v>
      </c>
      <c r="S88" s="5">
        <v>13.1</v>
      </c>
      <c r="T88" s="5">
        <v>14.7</v>
      </c>
      <c r="U88" s="5">
        <v>13.6</v>
      </c>
      <c r="V88" s="5">
        <v>12.5</v>
      </c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6"/>
      <c r="AK88" s="6"/>
    </row>
    <row r="89" spans="1:37" ht="12.75">
      <c r="A89" s="1">
        <v>41097</v>
      </c>
      <c r="B89">
        <f t="shared" si="57"/>
        <v>17</v>
      </c>
      <c r="C89">
        <f t="shared" si="71"/>
        <v>12</v>
      </c>
      <c r="D89" s="9">
        <f t="shared" si="65"/>
        <v>0.8535353535353535</v>
      </c>
      <c r="E89" s="3">
        <f t="shared" si="72"/>
        <v>13.241666666666667</v>
      </c>
      <c r="F89" s="3">
        <f t="shared" si="73"/>
        <v>10.3</v>
      </c>
      <c r="G89" s="3">
        <f t="shared" si="74"/>
        <v>16.3</v>
      </c>
      <c r="H89" s="3">
        <f t="shared" si="75"/>
        <v>158.9</v>
      </c>
      <c r="I89" s="7">
        <f t="shared" si="76"/>
        <v>11.818200000000001</v>
      </c>
      <c r="J89" s="5">
        <v>15.1</v>
      </c>
      <c r="K89" s="5">
        <v>16.3</v>
      </c>
      <c r="L89" s="5">
        <v>13.7</v>
      </c>
      <c r="M89" s="5">
        <v>12.3</v>
      </c>
      <c r="N89" s="5">
        <v>13.8</v>
      </c>
      <c r="O89" s="5">
        <v>12.7</v>
      </c>
      <c r="P89" s="5">
        <v>13.5</v>
      </c>
      <c r="Q89" s="5">
        <v>14</v>
      </c>
      <c r="R89" s="5">
        <v>12.7</v>
      </c>
      <c r="S89" s="5">
        <v>12.5</v>
      </c>
      <c r="T89" s="5">
        <v>12</v>
      </c>
      <c r="U89" s="5">
        <v>10.3</v>
      </c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6"/>
      <c r="AK89" s="6"/>
    </row>
    <row r="90" spans="1:37" ht="12.75">
      <c r="A90" s="1">
        <v>41098</v>
      </c>
      <c r="B90">
        <f t="shared" si="57"/>
        <v>17</v>
      </c>
      <c r="C90">
        <f t="shared" si="71"/>
        <v>14</v>
      </c>
      <c r="D90" s="9">
        <f t="shared" si="65"/>
        <v>0.848780487804878</v>
      </c>
      <c r="E90" s="3">
        <f t="shared" si="72"/>
        <v>13.814285714285715</v>
      </c>
      <c r="F90" s="3">
        <f t="shared" si="73"/>
        <v>10.7</v>
      </c>
      <c r="G90" s="3">
        <f t="shared" si="74"/>
        <v>17.3</v>
      </c>
      <c r="H90" s="3">
        <f t="shared" si="75"/>
        <v>193.4</v>
      </c>
      <c r="I90" s="7">
        <f t="shared" si="76"/>
        <v>12.011600000000001</v>
      </c>
      <c r="J90" s="5">
        <v>16.2</v>
      </c>
      <c r="K90" s="5">
        <v>14.7</v>
      </c>
      <c r="L90" s="5">
        <v>14.2</v>
      </c>
      <c r="M90" s="5">
        <v>13.8</v>
      </c>
      <c r="N90" s="5">
        <v>13.7</v>
      </c>
      <c r="O90" s="5">
        <v>14.1</v>
      </c>
      <c r="P90" s="5">
        <v>17.3</v>
      </c>
      <c r="Q90" s="5">
        <v>12.4</v>
      </c>
      <c r="R90" s="5">
        <v>10.7</v>
      </c>
      <c r="S90" s="5">
        <v>14.7</v>
      </c>
      <c r="T90" s="5">
        <v>12.3</v>
      </c>
      <c r="U90" s="5">
        <v>13.2</v>
      </c>
      <c r="V90" s="5">
        <v>12.8</v>
      </c>
      <c r="W90" s="5">
        <v>13.3</v>
      </c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6"/>
      <c r="AK90" s="6"/>
    </row>
    <row r="91" spans="1:37" ht="12.75">
      <c r="A91" s="1">
        <v>41099</v>
      </c>
      <c r="B91">
        <f t="shared" si="57"/>
        <v>17</v>
      </c>
      <c r="C91">
        <f t="shared" si="71"/>
        <v>13</v>
      </c>
      <c r="D91" s="9">
        <f t="shared" si="65"/>
        <v>0.8349056603773585</v>
      </c>
      <c r="E91" s="3">
        <f t="shared" si="72"/>
        <v>13.307692307692308</v>
      </c>
      <c r="F91" s="3">
        <f t="shared" si="73"/>
        <v>10.6</v>
      </c>
      <c r="G91" s="3">
        <f t="shared" si="74"/>
        <v>16</v>
      </c>
      <c r="H91" s="3">
        <f t="shared" si="75"/>
        <v>173</v>
      </c>
      <c r="I91" s="7">
        <f t="shared" si="76"/>
        <v>12.184600000000001</v>
      </c>
      <c r="J91" s="5">
        <v>13.5</v>
      </c>
      <c r="K91" s="5">
        <v>15.3</v>
      </c>
      <c r="L91" s="5">
        <v>12.7</v>
      </c>
      <c r="M91" s="5">
        <v>12.9</v>
      </c>
      <c r="N91" s="5">
        <v>10.8</v>
      </c>
      <c r="O91" s="5">
        <v>13.7</v>
      </c>
      <c r="P91" s="5">
        <v>12.5</v>
      </c>
      <c r="Q91" s="5">
        <v>16</v>
      </c>
      <c r="R91" s="5">
        <v>12.9</v>
      </c>
      <c r="S91" s="5">
        <v>10.6</v>
      </c>
      <c r="T91" s="5">
        <v>13.7</v>
      </c>
      <c r="U91" s="5">
        <v>14</v>
      </c>
      <c r="V91" s="5">
        <v>14.4</v>
      </c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6"/>
      <c r="AK91" s="6"/>
    </row>
    <row r="92" spans="1:37" ht="12.75">
      <c r="A92" s="1">
        <v>41100</v>
      </c>
      <c r="B92">
        <f t="shared" si="57"/>
        <v>17</v>
      </c>
      <c r="C92">
        <f t="shared" si="71"/>
        <v>16</v>
      </c>
      <c r="D92" s="9">
        <f t="shared" si="65"/>
        <v>0.8440366972477065</v>
      </c>
      <c r="E92" s="3">
        <f t="shared" si="72"/>
        <v>13.474999999999998</v>
      </c>
      <c r="F92" s="3">
        <f t="shared" si="73"/>
        <v>10.8</v>
      </c>
      <c r="G92" s="3">
        <f t="shared" si="74"/>
        <v>16.2</v>
      </c>
      <c r="H92" s="3">
        <f t="shared" si="75"/>
        <v>215.59999999999997</v>
      </c>
      <c r="I92" s="7">
        <f t="shared" si="76"/>
        <v>12.400200000000002</v>
      </c>
      <c r="J92" s="5">
        <v>16.1</v>
      </c>
      <c r="K92" s="5">
        <v>10.8</v>
      </c>
      <c r="L92" s="5">
        <v>13.6</v>
      </c>
      <c r="M92" s="5">
        <v>13.7</v>
      </c>
      <c r="N92" s="5">
        <v>13.5</v>
      </c>
      <c r="O92" s="5">
        <v>13.5</v>
      </c>
      <c r="P92" s="5">
        <v>12.8</v>
      </c>
      <c r="Q92" s="5">
        <v>14.5</v>
      </c>
      <c r="R92" s="5">
        <v>13.1</v>
      </c>
      <c r="S92" s="5">
        <v>13.3</v>
      </c>
      <c r="T92" s="5">
        <v>11.8</v>
      </c>
      <c r="U92" s="5">
        <v>11.7</v>
      </c>
      <c r="V92" s="5">
        <v>16.2</v>
      </c>
      <c r="W92" s="5">
        <v>13.7</v>
      </c>
      <c r="X92" s="5">
        <v>12.7</v>
      </c>
      <c r="Y92" s="5">
        <v>14.6</v>
      </c>
      <c r="AC92" s="5"/>
      <c r="AD92" s="5"/>
      <c r="AE92" s="5"/>
      <c r="AF92" s="5"/>
      <c r="AG92" s="5"/>
      <c r="AH92" s="5"/>
      <c r="AI92" s="5"/>
      <c r="AJ92" s="6"/>
      <c r="AK92" s="6"/>
    </row>
    <row r="93" spans="1:37" ht="12.75">
      <c r="A93" s="1">
        <v>41101</v>
      </c>
      <c r="B93">
        <f t="shared" si="57"/>
        <v>17</v>
      </c>
      <c r="C93">
        <f t="shared" si="71"/>
        <v>13</v>
      </c>
      <c r="D93" s="9">
        <f t="shared" si="65"/>
        <v>0.8340807174887892</v>
      </c>
      <c r="E93" s="3">
        <f t="shared" si="72"/>
        <v>13.646153846153844</v>
      </c>
      <c r="F93" s="3">
        <f t="shared" si="73"/>
        <v>10.9</v>
      </c>
      <c r="G93" s="3">
        <f t="shared" si="74"/>
        <v>16.2</v>
      </c>
      <c r="H93" s="3">
        <f t="shared" si="75"/>
        <v>177.39999999999998</v>
      </c>
      <c r="I93" s="7">
        <f t="shared" si="76"/>
        <v>12.577600000000002</v>
      </c>
      <c r="J93" s="5">
        <v>16.2</v>
      </c>
      <c r="K93" s="5">
        <v>13</v>
      </c>
      <c r="L93" s="5">
        <v>13.8</v>
      </c>
      <c r="M93" s="5">
        <v>11.6</v>
      </c>
      <c r="N93" s="5">
        <v>15</v>
      </c>
      <c r="O93" s="5">
        <v>10.9</v>
      </c>
      <c r="P93" s="5">
        <v>13.3</v>
      </c>
      <c r="Q93" s="5">
        <v>14.6</v>
      </c>
      <c r="R93" s="5">
        <v>13.9</v>
      </c>
      <c r="S93" s="5">
        <v>12.8</v>
      </c>
      <c r="T93" s="5">
        <v>12.7</v>
      </c>
      <c r="U93" s="5">
        <v>16.1</v>
      </c>
      <c r="V93" s="5">
        <v>13.5</v>
      </c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6"/>
      <c r="AK93" s="6"/>
    </row>
    <row r="94" spans="1:37" ht="12.75">
      <c r="A94" s="1">
        <v>41102</v>
      </c>
      <c r="B94">
        <f t="shared" si="57"/>
        <v>17</v>
      </c>
      <c r="C94">
        <f t="shared" si="71"/>
        <v>16</v>
      </c>
      <c r="D94" s="9">
        <f t="shared" si="65"/>
        <v>0.8377192982456141</v>
      </c>
      <c r="E94" s="3">
        <f t="shared" si="72"/>
        <v>13.737499999999997</v>
      </c>
      <c r="F94" s="3">
        <f t="shared" si="73"/>
        <v>11.1</v>
      </c>
      <c r="G94" s="3">
        <f t="shared" si="74"/>
        <v>16.2</v>
      </c>
      <c r="H94" s="3">
        <f t="shared" si="75"/>
        <v>219.79999999999995</v>
      </c>
      <c r="I94" s="7">
        <f t="shared" si="76"/>
        <v>12.797400000000001</v>
      </c>
      <c r="J94" s="5">
        <v>16.2</v>
      </c>
      <c r="K94" s="5">
        <v>11.1</v>
      </c>
      <c r="L94" s="5">
        <v>13.6</v>
      </c>
      <c r="M94" s="5">
        <v>13.5</v>
      </c>
      <c r="N94" s="5">
        <v>11.1</v>
      </c>
      <c r="O94" s="5">
        <v>13.9</v>
      </c>
      <c r="P94" s="5">
        <v>15</v>
      </c>
      <c r="Q94" s="5">
        <v>14.4</v>
      </c>
      <c r="R94" s="5">
        <v>13.6</v>
      </c>
      <c r="S94" s="5">
        <v>13.2</v>
      </c>
      <c r="T94" s="5">
        <v>12.7</v>
      </c>
      <c r="U94" s="5">
        <v>16.1</v>
      </c>
      <c r="V94" s="5">
        <v>13.2</v>
      </c>
      <c r="W94" s="5">
        <v>13.9</v>
      </c>
      <c r="X94" s="5">
        <v>14.2</v>
      </c>
      <c r="Y94" s="5">
        <v>14.1</v>
      </c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6"/>
      <c r="AK94" s="6"/>
    </row>
    <row r="95" spans="1:37" ht="12.75">
      <c r="A95" s="1">
        <v>41103</v>
      </c>
      <c r="B95">
        <f t="shared" si="57"/>
        <v>17</v>
      </c>
      <c r="C95">
        <f t="shared" si="71"/>
        <v>17</v>
      </c>
      <c r="D95" s="9">
        <f t="shared" si="65"/>
        <v>0.8448275862068966</v>
      </c>
      <c r="E95" s="3">
        <f t="shared" si="72"/>
        <v>14.100000000000001</v>
      </c>
      <c r="F95" s="3">
        <f t="shared" si="73"/>
        <v>11.5</v>
      </c>
      <c r="G95" s="3">
        <f t="shared" si="74"/>
        <v>16.2</v>
      </c>
      <c r="H95" s="3">
        <f t="shared" si="75"/>
        <v>239.70000000000002</v>
      </c>
      <c r="I95" s="7">
        <f t="shared" si="76"/>
        <v>13.037100000000002</v>
      </c>
      <c r="J95" s="5">
        <v>14.9</v>
      </c>
      <c r="K95" s="5">
        <v>13.3</v>
      </c>
      <c r="L95" s="5">
        <v>13.3</v>
      </c>
      <c r="M95" s="5">
        <v>14.1</v>
      </c>
      <c r="N95" s="5">
        <v>14.5</v>
      </c>
      <c r="O95" s="5">
        <v>14.4</v>
      </c>
      <c r="P95" s="5">
        <v>14.3</v>
      </c>
      <c r="Q95" s="5">
        <v>14.4</v>
      </c>
      <c r="R95" s="5">
        <v>14.5</v>
      </c>
      <c r="S95" s="5">
        <v>13.7</v>
      </c>
      <c r="T95" s="5">
        <v>14.1</v>
      </c>
      <c r="U95" s="5">
        <v>12.8</v>
      </c>
      <c r="V95" s="5">
        <v>11.5</v>
      </c>
      <c r="W95" s="5">
        <v>13.5</v>
      </c>
      <c r="X95" s="5">
        <v>16.2</v>
      </c>
      <c r="Y95" s="5">
        <v>14.3</v>
      </c>
      <c r="Z95" s="5">
        <v>15.9</v>
      </c>
      <c r="AF95" s="5"/>
      <c r="AG95" s="5"/>
      <c r="AH95" s="5"/>
      <c r="AI95" s="5"/>
      <c r="AJ95" s="6"/>
      <c r="AK95" s="6"/>
    </row>
    <row r="96" spans="1:37" ht="12.75">
      <c r="A96" s="1">
        <v>41104</v>
      </c>
      <c r="B96">
        <v>10</v>
      </c>
      <c r="C96">
        <f t="shared" si="71"/>
        <v>8</v>
      </c>
      <c r="D96" s="9">
        <f t="shared" si="65"/>
        <v>0.8421052631578947</v>
      </c>
      <c r="E96" s="3">
        <f t="shared" si="72"/>
        <v>14.4375</v>
      </c>
      <c r="F96" s="3">
        <f t="shared" si="73"/>
        <v>13.3</v>
      </c>
      <c r="G96" s="3">
        <f t="shared" si="74"/>
        <v>15.8</v>
      </c>
      <c r="H96" s="3">
        <f t="shared" si="75"/>
        <v>115.5</v>
      </c>
      <c r="I96" s="7">
        <f t="shared" si="76"/>
        <v>13.152600000000003</v>
      </c>
      <c r="J96" s="5">
        <v>15.8</v>
      </c>
      <c r="K96" s="5">
        <v>14.5</v>
      </c>
      <c r="L96" s="5">
        <v>14.3</v>
      </c>
      <c r="M96" s="5">
        <v>14.5</v>
      </c>
      <c r="N96" s="5">
        <v>15.6</v>
      </c>
      <c r="O96" s="5">
        <v>14.2</v>
      </c>
      <c r="P96" s="5">
        <v>13.3</v>
      </c>
      <c r="Q96" s="5">
        <v>13.3</v>
      </c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6"/>
      <c r="AK96" s="6"/>
    </row>
    <row r="97" spans="1:37" ht="12.75">
      <c r="A97" s="1">
        <v>41105</v>
      </c>
      <c r="B97">
        <f t="shared" si="57"/>
        <v>10</v>
      </c>
      <c r="C97">
        <f t="shared" si="71"/>
        <v>9</v>
      </c>
      <c r="D97" s="9">
        <f t="shared" si="65"/>
        <v>0.8475336322869955</v>
      </c>
      <c r="E97" s="3">
        <f t="shared" si="72"/>
        <v>14.511111111111111</v>
      </c>
      <c r="F97" s="3">
        <f t="shared" si="73"/>
        <v>13.5</v>
      </c>
      <c r="G97" s="3">
        <f t="shared" si="74"/>
        <v>16.6</v>
      </c>
      <c r="H97" s="3">
        <f t="shared" si="75"/>
        <v>130.6</v>
      </c>
      <c r="I97" s="7">
        <f t="shared" si="76"/>
        <v>13.283200000000003</v>
      </c>
      <c r="J97" s="5">
        <v>16.6</v>
      </c>
      <c r="K97" s="5">
        <v>14.3</v>
      </c>
      <c r="L97" s="5">
        <v>14.1</v>
      </c>
      <c r="M97" s="5">
        <v>13.5</v>
      </c>
      <c r="N97" s="5">
        <v>14.4</v>
      </c>
      <c r="O97" s="5">
        <v>14.6</v>
      </c>
      <c r="P97" s="5">
        <v>14.2</v>
      </c>
      <c r="Q97" s="5">
        <v>15.3</v>
      </c>
      <c r="R97" s="5">
        <v>13.6</v>
      </c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6"/>
      <c r="AK97" s="6"/>
    </row>
    <row r="98" spans="1:37" ht="12.75">
      <c r="A98" s="1">
        <v>41106</v>
      </c>
      <c r="B98">
        <f t="shared" si="57"/>
        <v>10</v>
      </c>
      <c r="C98">
        <f t="shared" si="71"/>
        <v>9</v>
      </c>
      <c r="D98" s="9">
        <f t="shared" si="65"/>
        <v>0.8387096774193549</v>
      </c>
      <c r="E98" s="3">
        <f t="shared" si="72"/>
        <v>14.544444444444444</v>
      </c>
      <c r="F98" s="3">
        <f t="shared" si="73"/>
        <v>13.6</v>
      </c>
      <c r="G98" s="3">
        <f t="shared" si="74"/>
        <v>16.3</v>
      </c>
      <c r="H98" s="3">
        <f t="shared" si="75"/>
        <v>130.9</v>
      </c>
      <c r="I98" s="7">
        <f t="shared" si="76"/>
        <v>13.414100000000003</v>
      </c>
      <c r="J98" s="5">
        <v>14.4</v>
      </c>
      <c r="K98" s="5">
        <v>13.8</v>
      </c>
      <c r="L98" s="5">
        <v>13.6</v>
      </c>
      <c r="M98" s="5">
        <v>13.6</v>
      </c>
      <c r="N98" s="5">
        <v>16.3</v>
      </c>
      <c r="O98" s="5">
        <v>15.1</v>
      </c>
      <c r="P98" s="5">
        <v>15.1</v>
      </c>
      <c r="Q98" s="5">
        <v>14.2</v>
      </c>
      <c r="R98" s="5">
        <v>14.8</v>
      </c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6"/>
      <c r="AK98" s="6"/>
    </row>
    <row r="99" spans="1:37" ht="12.75">
      <c r="A99" s="1">
        <v>41107</v>
      </c>
      <c r="B99">
        <f>B98</f>
        <v>10</v>
      </c>
      <c r="C99">
        <f>COUNT(J99:AH99)</f>
        <v>10</v>
      </c>
      <c r="D99" s="9">
        <f t="shared" si="65"/>
        <v>0.8476190476190476</v>
      </c>
      <c r="E99" s="3">
        <f>AVERAGE(J99:AH99)</f>
        <v>14.550000000000002</v>
      </c>
      <c r="F99" s="3">
        <f>MIN(J99:AH99)</f>
        <v>13.2</v>
      </c>
      <c r="G99" s="3">
        <f>MAX(J99:AH99)</f>
        <v>16.6</v>
      </c>
      <c r="H99" s="3">
        <f>SUM(J99:AH99)</f>
        <v>145.50000000000003</v>
      </c>
      <c r="I99" s="7">
        <f>H99/1000+I98</f>
        <v>13.559600000000003</v>
      </c>
      <c r="J99" s="5">
        <v>13.5</v>
      </c>
      <c r="K99" s="5">
        <v>14.5</v>
      </c>
      <c r="L99" s="5">
        <v>13.2</v>
      </c>
      <c r="M99" s="5">
        <v>14</v>
      </c>
      <c r="N99" s="5">
        <v>16.6</v>
      </c>
      <c r="O99" s="5">
        <v>14.3</v>
      </c>
      <c r="P99" s="5">
        <v>13.9</v>
      </c>
      <c r="Q99" s="5">
        <v>14.1</v>
      </c>
      <c r="R99" s="5">
        <v>16.1</v>
      </c>
      <c r="S99" s="5">
        <v>15.3</v>
      </c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6"/>
      <c r="AK99" s="6"/>
    </row>
    <row r="100" spans="1:37" ht="12.75">
      <c r="A100" s="1">
        <v>41108</v>
      </c>
      <c r="B100">
        <f>B99</f>
        <v>10</v>
      </c>
      <c r="C100">
        <f>COUNT(J100:AH100)</f>
        <v>9</v>
      </c>
      <c r="D100" s="9">
        <f t="shared" si="65"/>
        <v>0.8522167487684729</v>
      </c>
      <c r="E100" s="3">
        <f>AVERAGE(J100:AH100)</f>
        <v>14.822222222222223</v>
      </c>
      <c r="F100" s="3">
        <f>MIN(J100:AH100)</f>
        <v>12.9</v>
      </c>
      <c r="G100" s="3">
        <f>MAX(J100:AH100)</f>
        <v>17.5</v>
      </c>
      <c r="H100" s="3">
        <f>SUM(J100:AH100)</f>
        <v>133.4</v>
      </c>
      <c r="I100" s="7">
        <f>H100/1000+I99</f>
        <v>13.693000000000003</v>
      </c>
      <c r="J100" s="5">
        <v>15.7</v>
      </c>
      <c r="K100" s="5">
        <v>14.8</v>
      </c>
      <c r="L100" s="5">
        <v>17.5</v>
      </c>
      <c r="M100" s="5">
        <v>12.9</v>
      </c>
      <c r="N100" s="5">
        <v>13.6</v>
      </c>
      <c r="O100" s="5">
        <v>14.4</v>
      </c>
      <c r="P100" s="5">
        <v>14</v>
      </c>
      <c r="Q100" s="5">
        <v>15.9</v>
      </c>
      <c r="R100" s="5">
        <v>14.6</v>
      </c>
      <c r="S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6"/>
      <c r="AK100" s="6"/>
    </row>
    <row r="101" spans="1:37" ht="12.75">
      <c r="A101" s="1">
        <v>41109</v>
      </c>
      <c r="B101">
        <f>B100</f>
        <v>10</v>
      </c>
      <c r="C101">
        <f>COUNT(J101:AH101)</f>
        <v>7</v>
      </c>
      <c r="D101" s="9">
        <f t="shared" si="65"/>
        <v>0.8469387755102041</v>
      </c>
      <c r="E101" s="3">
        <f>AVERAGE(J101:AH101)</f>
        <v>13.77142857142857</v>
      </c>
      <c r="F101" s="3">
        <f>MIN(J101:AH101)</f>
        <v>13.2</v>
      </c>
      <c r="G101" s="3">
        <f>MAX(J101:AH101)</f>
        <v>14.3</v>
      </c>
      <c r="H101" s="3">
        <f>SUM(J101:AH101)</f>
        <v>96.39999999999999</v>
      </c>
      <c r="I101" s="7">
        <f>H101/1000+I100</f>
        <v>13.789400000000002</v>
      </c>
      <c r="J101" s="5">
        <v>14.3</v>
      </c>
      <c r="K101" s="5">
        <v>13.8</v>
      </c>
      <c r="L101" s="5">
        <v>13.9</v>
      </c>
      <c r="M101" s="5">
        <v>13.6</v>
      </c>
      <c r="N101" s="5">
        <v>14</v>
      </c>
      <c r="O101" s="5">
        <v>13.2</v>
      </c>
      <c r="P101" s="5">
        <v>13.6</v>
      </c>
      <c r="Q101" s="5"/>
      <c r="R101" s="5"/>
      <c r="S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6"/>
      <c r="AK101" s="6"/>
    </row>
    <row r="102" spans="1:37" ht="12.75">
      <c r="A102" s="1">
        <v>41110</v>
      </c>
      <c r="B102">
        <f>B101</f>
        <v>10</v>
      </c>
      <c r="C102">
        <f>COUNT(J102:AH102)</f>
        <v>15</v>
      </c>
      <c r="D102" s="9">
        <f t="shared" si="65"/>
        <v>0.8888888888888888</v>
      </c>
      <c r="E102" s="3">
        <f>AVERAGE(J102:AH102)</f>
        <v>14.12</v>
      </c>
      <c r="F102" s="3">
        <f>MIN(J102:AH102)</f>
        <v>12.6</v>
      </c>
      <c r="G102" s="3">
        <f>MAX(J102:AH102)</f>
        <v>16.9</v>
      </c>
      <c r="H102" s="3">
        <f>SUM(J102:AH102)</f>
        <v>211.79999999999998</v>
      </c>
      <c r="I102" s="7">
        <f>H102/1000+I101</f>
        <v>14.001200000000003</v>
      </c>
      <c r="J102" s="5">
        <v>15.7</v>
      </c>
      <c r="K102" s="5">
        <v>12.9</v>
      </c>
      <c r="L102" s="5">
        <v>13</v>
      </c>
      <c r="M102" s="5">
        <v>13.6</v>
      </c>
      <c r="N102" s="5">
        <v>15.4</v>
      </c>
      <c r="O102" s="5">
        <v>14</v>
      </c>
      <c r="P102" s="5">
        <v>14</v>
      </c>
      <c r="Q102" s="5">
        <v>14.5</v>
      </c>
      <c r="R102" s="5">
        <v>16.9</v>
      </c>
      <c r="S102" s="5">
        <v>15.6</v>
      </c>
      <c r="T102" s="5">
        <v>14.3</v>
      </c>
      <c r="U102" s="5">
        <v>12.7</v>
      </c>
      <c r="V102" s="5">
        <v>13.7</v>
      </c>
      <c r="W102" s="5">
        <v>12.9</v>
      </c>
      <c r="X102" s="5">
        <v>12.6</v>
      </c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6"/>
      <c r="AK102" s="6"/>
    </row>
    <row r="103" spans="1:37" ht="12.75">
      <c r="A103" s="1">
        <v>41111</v>
      </c>
      <c r="B103">
        <f>B102</f>
        <v>10</v>
      </c>
      <c r="C103">
        <f>COUNT(J103:AH103)</f>
        <v>11</v>
      </c>
      <c r="D103" s="9">
        <f t="shared" si="65"/>
        <v>0.9175824175824175</v>
      </c>
      <c r="E103" s="3">
        <f>AVERAGE(J103:AH103)</f>
        <v>13.845454545454546</v>
      </c>
      <c r="F103" s="3">
        <f>MIN(J103:AH103)</f>
        <v>12.6</v>
      </c>
      <c r="G103" s="3">
        <f>MAX(J103:AH103)</f>
        <v>15.8</v>
      </c>
      <c r="H103" s="3">
        <f>SUM(J103:AH103)</f>
        <v>152.3</v>
      </c>
      <c r="I103" s="7">
        <f>H103/1000+I102</f>
        <v>14.153500000000003</v>
      </c>
      <c r="J103" s="5">
        <v>14.1</v>
      </c>
      <c r="K103" s="5">
        <v>15.8</v>
      </c>
      <c r="L103" s="5">
        <v>13</v>
      </c>
      <c r="M103" s="5">
        <v>13.4</v>
      </c>
      <c r="N103" s="5">
        <v>14.2</v>
      </c>
      <c r="O103" s="5">
        <v>13.7</v>
      </c>
      <c r="P103" s="5">
        <v>15.2</v>
      </c>
      <c r="Q103" s="5">
        <v>12.8</v>
      </c>
      <c r="R103" s="5">
        <v>14.1</v>
      </c>
      <c r="S103" s="5">
        <v>12.6</v>
      </c>
      <c r="T103" s="5">
        <v>13.4</v>
      </c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6"/>
      <c r="AK103" s="6"/>
    </row>
    <row r="104" spans="1:37" ht="12.75">
      <c r="A104" s="1">
        <v>41112</v>
      </c>
      <c r="B104">
        <f aca="true" t="shared" si="77" ref="B104:B114">B103</f>
        <v>10</v>
      </c>
      <c r="C104">
        <f aca="true" t="shared" si="78" ref="C104:C114">COUNT(J104:AH104)</f>
        <v>9</v>
      </c>
      <c r="D104" s="9">
        <f t="shared" si="65"/>
        <v>0.9257142857142857</v>
      </c>
      <c r="E104" s="3">
        <f aca="true" t="shared" si="79" ref="E104:E114">AVERAGE(J104:AH104)</f>
        <v>14.488888888888892</v>
      </c>
      <c r="F104" s="3">
        <f aca="true" t="shared" si="80" ref="F104:F114">MIN(J104:AH104)</f>
        <v>12.4</v>
      </c>
      <c r="G104" s="3">
        <f aca="true" t="shared" si="81" ref="G104:G114">MAX(J104:AH104)</f>
        <v>20.8</v>
      </c>
      <c r="H104" s="3">
        <f aca="true" t="shared" si="82" ref="H104:H114">SUM(J104:AH104)</f>
        <v>130.40000000000003</v>
      </c>
      <c r="I104" s="7">
        <f aca="true" t="shared" si="83" ref="I104:I114">H104/1000+I103</f>
        <v>14.283900000000003</v>
      </c>
      <c r="J104" s="5">
        <v>20.8</v>
      </c>
      <c r="K104" s="5">
        <v>13.6</v>
      </c>
      <c r="L104" s="5">
        <v>14.3</v>
      </c>
      <c r="M104" s="5">
        <v>12.9</v>
      </c>
      <c r="N104" s="5">
        <v>14.3</v>
      </c>
      <c r="O104" s="5">
        <v>12.4</v>
      </c>
      <c r="P104" s="5">
        <v>14.9</v>
      </c>
      <c r="Q104" s="5">
        <v>13.9</v>
      </c>
      <c r="R104" s="5">
        <v>13.3</v>
      </c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6"/>
      <c r="AK104" s="6"/>
    </row>
    <row r="105" spans="1:37" ht="12.75">
      <c r="A105" s="1">
        <v>41113</v>
      </c>
      <c r="B105">
        <f t="shared" si="77"/>
        <v>10</v>
      </c>
      <c r="C105">
        <f t="shared" si="78"/>
        <v>12</v>
      </c>
      <c r="D105" s="9">
        <f t="shared" si="65"/>
        <v>0.9583333333333334</v>
      </c>
      <c r="E105" s="3">
        <f t="shared" si="79"/>
        <v>13.308333333333335</v>
      </c>
      <c r="F105" s="3">
        <f t="shared" si="80"/>
        <v>11.2</v>
      </c>
      <c r="G105" s="3">
        <f t="shared" si="81"/>
        <v>15.7</v>
      </c>
      <c r="H105" s="3">
        <f t="shared" si="82"/>
        <v>159.70000000000002</v>
      </c>
      <c r="I105" s="7">
        <f t="shared" si="83"/>
        <v>14.443600000000004</v>
      </c>
      <c r="J105" s="5">
        <v>14</v>
      </c>
      <c r="K105" s="5">
        <v>15.7</v>
      </c>
      <c r="L105" s="5">
        <v>14.8</v>
      </c>
      <c r="M105" s="5">
        <v>11.2</v>
      </c>
      <c r="N105" s="5">
        <v>13.9</v>
      </c>
      <c r="O105" s="5">
        <v>13</v>
      </c>
      <c r="P105" s="5">
        <v>12.7</v>
      </c>
      <c r="Q105" s="5">
        <v>11.9</v>
      </c>
      <c r="R105" s="5">
        <v>13.2</v>
      </c>
      <c r="S105" s="5">
        <v>12.4</v>
      </c>
      <c r="T105" s="5">
        <v>14.5</v>
      </c>
      <c r="U105" s="5">
        <v>12.4</v>
      </c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6"/>
      <c r="AK105" s="6"/>
    </row>
    <row r="106" spans="1:37" ht="12.75">
      <c r="A106" s="1">
        <v>41114</v>
      </c>
      <c r="B106">
        <f t="shared" si="77"/>
        <v>10</v>
      </c>
      <c r="C106">
        <f t="shared" si="78"/>
        <v>9</v>
      </c>
      <c r="D106" s="9">
        <f t="shared" si="65"/>
        <v>0.9565217391304348</v>
      </c>
      <c r="E106" s="3">
        <f t="shared" si="79"/>
        <v>14.077777777777776</v>
      </c>
      <c r="F106" s="3">
        <f t="shared" si="80"/>
        <v>12.1</v>
      </c>
      <c r="G106" s="3">
        <f t="shared" si="81"/>
        <v>16.1</v>
      </c>
      <c r="H106" s="3">
        <f t="shared" si="82"/>
        <v>126.69999999999997</v>
      </c>
      <c r="I106" s="7">
        <f t="shared" si="83"/>
        <v>14.570300000000003</v>
      </c>
      <c r="J106" s="5">
        <v>14.2</v>
      </c>
      <c r="K106" s="5">
        <v>16.1</v>
      </c>
      <c r="L106" s="5">
        <v>14.5</v>
      </c>
      <c r="M106" s="5">
        <v>13.9</v>
      </c>
      <c r="N106" s="5">
        <v>14.2</v>
      </c>
      <c r="O106" s="5">
        <v>13.8</v>
      </c>
      <c r="P106" s="5">
        <v>13.8</v>
      </c>
      <c r="Q106" s="5">
        <v>14.1</v>
      </c>
      <c r="R106" s="5">
        <v>12.1</v>
      </c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6"/>
      <c r="AK106" s="6"/>
    </row>
    <row r="107" spans="1:37" ht="12.75">
      <c r="A107" s="1">
        <v>41115</v>
      </c>
      <c r="B107">
        <f t="shared" si="77"/>
        <v>10</v>
      </c>
      <c r="C107">
        <f t="shared" si="78"/>
        <v>10</v>
      </c>
      <c r="D107" s="9">
        <f t="shared" si="65"/>
        <v>0.9805194805194806</v>
      </c>
      <c r="E107" s="3">
        <f t="shared" si="79"/>
        <v>13.529999999999998</v>
      </c>
      <c r="F107" s="3">
        <f t="shared" si="80"/>
        <v>12.3</v>
      </c>
      <c r="G107" s="3">
        <f t="shared" si="81"/>
        <v>15.4</v>
      </c>
      <c r="H107" s="3">
        <f t="shared" si="82"/>
        <v>135.29999999999998</v>
      </c>
      <c r="I107" s="7">
        <f t="shared" si="83"/>
        <v>14.705600000000004</v>
      </c>
      <c r="J107" s="5">
        <v>13.3</v>
      </c>
      <c r="K107" s="5">
        <v>14.3</v>
      </c>
      <c r="L107" s="5">
        <v>15.4</v>
      </c>
      <c r="M107" s="5">
        <v>14.3</v>
      </c>
      <c r="N107" s="5">
        <v>13.3</v>
      </c>
      <c r="O107" s="5">
        <v>12.4</v>
      </c>
      <c r="P107" s="5">
        <v>13.6</v>
      </c>
      <c r="Q107" s="5">
        <v>12.3</v>
      </c>
      <c r="R107" s="5">
        <v>13.8</v>
      </c>
      <c r="S107" s="5">
        <v>12.6</v>
      </c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6"/>
      <c r="AK107" s="6"/>
    </row>
    <row r="108" spans="1:37" ht="12.75">
      <c r="A108" s="1">
        <v>41116</v>
      </c>
      <c r="B108">
        <f t="shared" si="77"/>
        <v>10</v>
      </c>
      <c r="C108">
        <f t="shared" si="78"/>
        <v>10</v>
      </c>
      <c r="D108" s="9">
        <f t="shared" si="65"/>
        <v>0.9863945578231292</v>
      </c>
      <c r="E108" s="3">
        <f t="shared" si="79"/>
        <v>13.629999999999999</v>
      </c>
      <c r="F108" s="3">
        <f t="shared" si="80"/>
        <v>12.6</v>
      </c>
      <c r="G108" s="3">
        <f t="shared" si="81"/>
        <v>14.5</v>
      </c>
      <c r="H108" s="3">
        <f t="shared" si="82"/>
        <v>136.29999999999998</v>
      </c>
      <c r="I108" s="7">
        <f t="shared" si="83"/>
        <v>14.841900000000004</v>
      </c>
      <c r="J108" s="5">
        <v>13.7</v>
      </c>
      <c r="K108" s="5">
        <v>13.7</v>
      </c>
      <c r="L108" s="5">
        <v>12.7</v>
      </c>
      <c r="M108" s="5">
        <v>14.5</v>
      </c>
      <c r="N108" s="5">
        <v>14.1</v>
      </c>
      <c r="O108" s="5">
        <v>13.9</v>
      </c>
      <c r="P108" s="5">
        <v>14.3</v>
      </c>
      <c r="Q108" s="5">
        <v>12.6</v>
      </c>
      <c r="R108" s="5">
        <v>13.6</v>
      </c>
      <c r="S108" s="5">
        <v>13.2</v>
      </c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6"/>
      <c r="AK108" s="6"/>
    </row>
    <row r="109" spans="1:37" ht="12.75">
      <c r="A109" s="1">
        <v>41117</v>
      </c>
      <c r="B109">
        <f t="shared" si="77"/>
        <v>10</v>
      </c>
      <c r="C109">
        <f t="shared" si="78"/>
        <v>8</v>
      </c>
      <c r="D109" s="9">
        <f t="shared" si="65"/>
        <v>0.9714285714285714</v>
      </c>
      <c r="E109" s="3">
        <f t="shared" si="79"/>
        <v>14.062499999999998</v>
      </c>
      <c r="F109" s="3">
        <f t="shared" si="80"/>
        <v>12.5</v>
      </c>
      <c r="G109" s="3">
        <f t="shared" si="81"/>
        <v>15.3</v>
      </c>
      <c r="H109" s="3">
        <f t="shared" si="82"/>
        <v>112.49999999999999</v>
      </c>
      <c r="I109" s="7">
        <f t="shared" si="83"/>
        <v>14.954400000000005</v>
      </c>
      <c r="J109" s="5">
        <v>15.2</v>
      </c>
      <c r="K109" s="5">
        <v>14.1</v>
      </c>
      <c r="L109" s="5">
        <v>13</v>
      </c>
      <c r="M109" s="5">
        <v>15.3</v>
      </c>
      <c r="N109" s="5">
        <v>15.1</v>
      </c>
      <c r="O109" s="5">
        <v>14.6</v>
      </c>
      <c r="P109" s="5">
        <v>12.7</v>
      </c>
      <c r="Q109" s="5">
        <v>12.5</v>
      </c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6"/>
      <c r="AK109" s="6"/>
    </row>
    <row r="110" spans="1:37" ht="12.75">
      <c r="A110" s="1">
        <v>41118</v>
      </c>
      <c r="B110">
        <f t="shared" si="77"/>
        <v>10</v>
      </c>
      <c r="C110">
        <f t="shared" si="78"/>
        <v>9</v>
      </c>
      <c r="D110" s="9">
        <f t="shared" si="65"/>
        <v>0.9785714285714285</v>
      </c>
      <c r="E110" s="3">
        <f t="shared" si="79"/>
        <v>14.633333333333335</v>
      </c>
      <c r="F110" s="3">
        <f t="shared" si="80"/>
        <v>11.9</v>
      </c>
      <c r="G110" s="3">
        <f t="shared" si="81"/>
        <v>18.3</v>
      </c>
      <c r="H110" s="3">
        <f t="shared" si="82"/>
        <v>131.70000000000002</v>
      </c>
      <c r="I110" s="7">
        <f t="shared" si="83"/>
        <v>15.086100000000005</v>
      </c>
      <c r="J110" s="5">
        <v>14</v>
      </c>
      <c r="K110" s="5">
        <v>14.1</v>
      </c>
      <c r="L110" s="5">
        <v>16</v>
      </c>
      <c r="M110" s="5">
        <v>18.3</v>
      </c>
      <c r="N110" s="5">
        <v>14.4</v>
      </c>
      <c r="O110" s="5">
        <v>13.7</v>
      </c>
      <c r="P110" s="5">
        <v>15.1</v>
      </c>
      <c r="Q110" s="5">
        <v>11.9</v>
      </c>
      <c r="R110" s="5">
        <v>14.2</v>
      </c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6"/>
      <c r="AK110" s="6"/>
    </row>
    <row r="111" spans="1:37" ht="12.75">
      <c r="A111" s="1">
        <v>41119</v>
      </c>
      <c r="B111">
        <f t="shared" si="77"/>
        <v>10</v>
      </c>
      <c r="C111">
        <f t="shared" si="78"/>
        <v>9</v>
      </c>
      <c r="D111" s="9">
        <f t="shared" si="65"/>
        <v>0.9785714285714285</v>
      </c>
      <c r="E111" s="3">
        <f t="shared" si="79"/>
        <v>13.933333333333334</v>
      </c>
      <c r="F111" s="3">
        <f t="shared" si="80"/>
        <v>12.8</v>
      </c>
      <c r="G111" s="3">
        <f t="shared" si="81"/>
        <v>15.6</v>
      </c>
      <c r="H111" s="3">
        <f t="shared" si="82"/>
        <v>125.4</v>
      </c>
      <c r="I111" s="7">
        <f t="shared" si="83"/>
        <v>15.211500000000006</v>
      </c>
      <c r="J111" s="5">
        <v>14.1</v>
      </c>
      <c r="K111" s="5">
        <v>13.6</v>
      </c>
      <c r="L111" s="5">
        <v>15.6</v>
      </c>
      <c r="M111" s="5">
        <v>14.1</v>
      </c>
      <c r="N111" s="5">
        <v>14</v>
      </c>
      <c r="O111" s="5">
        <v>14.2</v>
      </c>
      <c r="P111" s="5">
        <v>13.4</v>
      </c>
      <c r="Q111" s="5">
        <v>12.8</v>
      </c>
      <c r="R111" s="5">
        <v>13.6</v>
      </c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6"/>
      <c r="AK111" s="6"/>
    </row>
    <row r="112" spans="1:37" ht="12.75">
      <c r="A112" s="1">
        <v>41120</v>
      </c>
      <c r="B112">
        <f t="shared" si="77"/>
        <v>10</v>
      </c>
      <c r="C112">
        <f t="shared" si="78"/>
        <v>9</v>
      </c>
      <c r="D112" s="9">
        <f t="shared" si="65"/>
        <v>0.9785714285714285</v>
      </c>
      <c r="E112" s="3">
        <f t="shared" si="79"/>
        <v>14.244444444444444</v>
      </c>
      <c r="F112" s="3">
        <f t="shared" si="80"/>
        <v>12.5</v>
      </c>
      <c r="G112" s="3">
        <f t="shared" si="81"/>
        <v>15.9</v>
      </c>
      <c r="H112" s="3">
        <f t="shared" si="82"/>
        <v>128.2</v>
      </c>
      <c r="I112" s="7">
        <f t="shared" si="83"/>
        <v>15.339700000000006</v>
      </c>
      <c r="J112" s="5">
        <v>15.9</v>
      </c>
      <c r="K112" s="5">
        <v>14.1</v>
      </c>
      <c r="L112" s="5">
        <v>13.9</v>
      </c>
      <c r="M112" s="5">
        <v>14</v>
      </c>
      <c r="N112" s="5">
        <v>15.5</v>
      </c>
      <c r="O112" s="5">
        <v>14.1</v>
      </c>
      <c r="P112" s="5">
        <v>14.2</v>
      </c>
      <c r="Q112" s="5">
        <v>12.5</v>
      </c>
      <c r="R112" s="5">
        <v>14</v>
      </c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6"/>
      <c r="AK112" s="6"/>
    </row>
    <row r="113" spans="1:37" ht="12.75">
      <c r="A113" s="1">
        <v>41121</v>
      </c>
      <c r="B113">
        <f t="shared" si="77"/>
        <v>10</v>
      </c>
      <c r="C113">
        <f t="shared" si="78"/>
        <v>10</v>
      </c>
      <c r="D113" s="9">
        <f t="shared" si="65"/>
        <v>0.9785714285714285</v>
      </c>
      <c r="E113" s="3">
        <f t="shared" si="79"/>
        <v>14.3</v>
      </c>
      <c r="F113" s="3">
        <f t="shared" si="80"/>
        <v>12.5</v>
      </c>
      <c r="G113" s="3">
        <f t="shared" si="81"/>
        <v>15.9</v>
      </c>
      <c r="H113" s="3">
        <f t="shared" si="82"/>
        <v>143</v>
      </c>
      <c r="I113" s="7">
        <f t="shared" si="83"/>
        <v>15.482700000000007</v>
      </c>
      <c r="J113" s="5">
        <v>14.4</v>
      </c>
      <c r="K113" s="5">
        <v>13.4</v>
      </c>
      <c r="L113" s="5">
        <v>12.5</v>
      </c>
      <c r="M113" s="5">
        <v>14.5</v>
      </c>
      <c r="N113" s="5">
        <v>14.3</v>
      </c>
      <c r="O113" s="5">
        <v>15.9</v>
      </c>
      <c r="P113" s="5">
        <v>15.1</v>
      </c>
      <c r="Q113" s="5">
        <v>13.7</v>
      </c>
      <c r="R113" s="5">
        <v>13.7</v>
      </c>
      <c r="S113" s="5">
        <v>15.5</v>
      </c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6"/>
      <c r="AK113" s="6"/>
    </row>
    <row r="114" spans="1:37" ht="12.75">
      <c r="A114" s="1">
        <v>41122</v>
      </c>
      <c r="B114">
        <f t="shared" si="77"/>
        <v>10</v>
      </c>
      <c r="C114">
        <f t="shared" si="78"/>
        <v>11</v>
      </c>
      <c r="D114" s="9">
        <f t="shared" si="65"/>
        <v>0.9928571428571429</v>
      </c>
      <c r="E114" s="3">
        <f t="shared" si="79"/>
        <v>14.154545454545456</v>
      </c>
      <c r="F114" s="3">
        <f t="shared" si="80"/>
        <v>12.8</v>
      </c>
      <c r="G114" s="3">
        <f t="shared" si="81"/>
        <v>16.3</v>
      </c>
      <c r="H114" s="3">
        <f t="shared" si="82"/>
        <v>155.70000000000002</v>
      </c>
      <c r="I114" s="7">
        <f t="shared" si="83"/>
        <v>15.638400000000006</v>
      </c>
      <c r="J114" s="5">
        <v>13.8</v>
      </c>
      <c r="K114" s="5">
        <v>14.3</v>
      </c>
      <c r="L114" s="5">
        <v>13.1</v>
      </c>
      <c r="M114" s="5">
        <v>16.3</v>
      </c>
      <c r="N114" s="5">
        <v>13.5</v>
      </c>
      <c r="O114" s="5">
        <v>16.2</v>
      </c>
      <c r="P114" s="5">
        <v>13.7</v>
      </c>
      <c r="Q114" s="5">
        <v>14.8</v>
      </c>
      <c r="R114" s="5">
        <v>14.3</v>
      </c>
      <c r="S114" s="5">
        <v>12.9</v>
      </c>
      <c r="T114" s="5">
        <v>12.8</v>
      </c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6"/>
      <c r="AK114" s="6"/>
    </row>
    <row r="115" spans="1:37" ht="12.75">
      <c r="A115" s="1">
        <v>41123</v>
      </c>
      <c r="B115">
        <f>B114</f>
        <v>10</v>
      </c>
      <c r="C115">
        <f>COUNT(J115:AH115)</f>
        <v>7</v>
      </c>
      <c r="D115" s="9">
        <f t="shared" si="65"/>
        <v>0.9928571428571429</v>
      </c>
      <c r="E115" s="3">
        <f>AVERAGE(J115:AH115)</f>
        <v>13.9</v>
      </c>
      <c r="F115" s="3">
        <f>MIN(J115:AH115)</f>
        <v>12.6</v>
      </c>
      <c r="G115" s="3">
        <f>MAX(J115:AH115)</f>
        <v>15.5</v>
      </c>
      <c r="H115" s="3">
        <f>SUM(J115:AH115)</f>
        <v>97.3</v>
      </c>
      <c r="I115" s="7">
        <f>H115/1000+I114</f>
        <v>15.735700000000007</v>
      </c>
      <c r="J115" s="5">
        <v>12.6</v>
      </c>
      <c r="K115" s="5">
        <v>15.5</v>
      </c>
      <c r="L115" s="5">
        <v>12.6</v>
      </c>
      <c r="M115" s="5">
        <v>12.9</v>
      </c>
      <c r="N115" s="5">
        <v>14.1</v>
      </c>
      <c r="O115" s="5">
        <v>15.5</v>
      </c>
      <c r="P115" s="5">
        <v>14.1</v>
      </c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6"/>
      <c r="AK115" s="6"/>
    </row>
    <row r="116" spans="1:37" ht="12.75">
      <c r="A116" s="1">
        <v>41124</v>
      </c>
      <c r="B116">
        <f aca="true" t="shared" si="84" ref="B116:B125">B115</f>
        <v>10</v>
      </c>
      <c r="C116">
        <f aca="true" t="shared" si="85" ref="C116:C125">COUNT(J116:AH116)</f>
        <v>12</v>
      </c>
      <c r="D116" s="9">
        <f t="shared" si="65"/>
        <v>0.9714285714285714</v>
      </c>
      <c r="E116" s="3">
        <f aca="true" t="shared" si="86" ref="E116:E125">AVERAGE(J116:AH116)</f>
        <v>14.741666666666667</v>
      </c>
      <c r="F116" s="3">
        <f aca="true" t="shared" si="87" ref="F116:F125">MIN(J116:AH116)</f>
        <v>12</v>
      </c>
      <c r="G116" s="3">
        <f aca="true" t="shared" si="88" ref="G116:G125">MAX(J116:AH116)</f>
        <v>17.5</v>
      </c>
      <c r="H116" s="3">
        <f aca="true" t="shared" si="89" ref="H116:H125">SUM(J116:AH116)</f>
        <v>176.9</v>
      </c>
      <c r="I116" s="7">
        <f aca="true" t="shared" si="90" ref="I116:I125">H116/1000+I115</f>
        <v>15.912600000000007</v>
      </c>
      <c r="J116" s="5">
        <v>15.3</v>
      </c>
      <c r="K116" s="5">
        <v>12</v>
      </c>
      <c r="L116" s="5">
        <v>14</v>
      </c>
      <c r="M116" s="5">
        <v>14.1</v>
      </c>
      <c r="N116" s="5">
        <v>15.8</v>
      </c>
      <c r="O116" s="5">
        <v>13</v>
      </c>
      <c r="P116" s="5">
        <v>14.5</v>
      </c>
      <c r="Q116" s="5">
        <v>14.3</v>
      </c>
      <c r="R116" s="5">
        <v>15.9</v>
      </c>
      <c r="S116" s="5">
        <v>15.7</v>
      </c>
      <c r="T116" s="5">
        <v>14.8</v>
      </c>
      <c r="U116" s="5">
        <v>17.5</v>
      </c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6"/>
      <c r="AK116" s="6"/>
    </row>
    <row r="117" spans="1:37" ht="12.75">
      <c r="A117" s="1">
        <v>41125</v>
      </c>
      <c r="B117">
        <f t="shared" si="84"/>
        <v>10</v>
      </c>
      <c r="C117">
        <f t="shared" si="85"/>
        <v>8</v>
      </c>
      <c r="D117" s="9">
        <f t="shared" si="65"/>
        <v>0.95</v>
      </c>
      <c r="E117" s="3">
        <f t="shared" si="86"/>
        <v>13.5625</v>
      </c>
      <c r="F117" s="3">
        <f t="shared" si="87"/>
        <v>13</v>
      </c>
      <c r="G117" s="3">
        <f t="shared" si="88"/>
        <v>14</v>
      </c>
      <c r="H117" s="3">
        <f t="shared" si="89"/>
        <v>108.5</v>
      </c>
      <c r="I117" s="7">
        <f t="shared" si="90"/>
        <v>16.021100000000008</v>
      </c>
      <c r="J117" s="5">
        <v>13.8</v>
      </c>
      <c r="K117" s="5">
        <v>13.9</v>
      </c>
      <c r="L117" s="5">
        <v>13.6</v>
      </c>
      <c r="M117" s="5">
        <v>14</v>
      </c>
      <c r="N117" s="5">
        <v>13.2</v>
      </c>
      <c r="O117" s="5">
        <v>13.6</v>
      </c>
      <c r="P117" s="5">
        <v>13</v>
      </c>
      <c r="Q117" s="5">
        <v>13.4</v>
      </c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6"/>
      <c r="AK117" s="6"/>
    </row>
    <row r="118" spans="1:37" ht="12.75">
      <c r="A118" s="1">
        <v>41126</v>
      </c>
      <c r="B118">
        <f t="shared" si="84"/>
        <v>10</v>
      </c>
      <c r="C118">
        <f t="shared" si="85"/>
        <v>10</v>
      </c>
      <c r="D118" s="9">
        <f t="shared" si="65"/>
        <v>0.9571428571428572</v>
      </c>
      <c r="E118" s="3">
        <f t="shared" si="86"/>
        <v>14.280000000000001</v>
      </c>
      <c r="F118" s="3">
        <f t="shared" si="87"/>
        <v>13.7</v>
      </c>
      <c r="G118" s="3">
        <f t="shared" si="88"/>
        <v>15.5</v>
      </c>
      <c r="H118" s="3">
        <f t="shared" si="89"/>
        <v>142.8</v>
      </c>
      <c r="I118" s="7">
        <f t="shared" si="90"/>
        <v>16.16390000000001</v>
      </c>
      <c r="J118" s="5">
        <v>13.9</v>
      </c>
      <c r="K118" s="5">
        <v>14</v>
      </c>
      <c r="L118" s="5">
        <v>15.5</v>
      </c>
      <c r="M118" s="5">
        <v>14.1</v>
      </c>
      <c r="N118" s="5">
        <v>14.3</v>
      </c>
      <c r="O118" s="5">
        <v>14.4</v>
      </c>
      <c r="P118" s="5">
        <v>14.5</v>
      </c>
      <c r="Q118" s="5">
        <v>13.7</v>
      </c>
      <c r="R118" s="5">
        <v>14.1</v>
      </c>
      <c r="S118" s="5">
        <v>14.3</v>
      </c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6"/>
      <c r="AK118" s="6"/>
    </row>
    <row r="119" spans="1:37" ht="12.75">
      <c r="A119" s="1">
        <v>41127</v>
      </c>
      <c r="B119">
        <f t="shared" si="84"/>
        <v>10</v>
      </c>
      <c r="C119">
        <f t="shared" si="85"/>
        <v>12</v>
      </c>
      <c r="D119" s="9">
        <f t="shared" si="65"/>
        <v>0.9571428571428572</v>
      </c>
      <c r="E119" s="3">
        <f t="shared" si="86"/>
        <v>14.008333333333333</v>
      </c>
      <c r="F119" s="3">
        <f t="shared" si="87"/>
        <v>11.2</v>
      </c>
      <c r="G119" s="3">
        <f t="shared" si="88"/>
        <v>15.7</v>
      </c>
      <c r="H119" s="3">
        <f t="shared" si="89"/>
        <v>168.1</v>
      </c>
      <c r="I119" s="7">
        <f t="shared" si="90"/>
        <v>16.332000000000008</v>
      </c>
      <c r="J119" s="5">
        <v>13.3</v>
      </c>
      <c r="K119" s="5">
        <v>14.1</v>
      </c>
      <c r="L119" s="5">
        <v>14.5</v>
      </c>
      <c r="M119" s="5">
        <v>14.4</v>
      </c>
      <c r="N119" s="5">
        <v>14.3</v>
      </c>
      <c r="O119" s="5">
        <v>14.4</v>
      </c>
      <c r="P119" s="5">
        <v>14.5</v>
      </c>
      <c r="Q119" s="5">
        <v>15.7</v>
      </c>
      <c r="R119" s="5">
        <v>14.8</v>
      </c>
      <c r="S119" s="5">
        <v>11.2</v>
      </c>
      <c r="T119" s="5">
        <v>13.9</v>
      </c>
      <c r="U119" s="5">
        <v>13</v>
      </c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6"/>
      <c r="AK119" s="6"/>
    </row>
    <row r="120" spans="1:37" ht="12.75">
      <c r="A120" s="1">
        <v>41128</v>
      </c>
      <c r="B120">
        <f t="shared" si="84"/>
        <v>10</v>
      </c>
      <c r="C120">
        <f t="shared" si="85"/>
        <v>12</v>
      </c>
      <c r="D120" s="9">
        <f t="shared" si="65"/>
        <v>0.9785714285714285</v>
      </c>
      <c r="E120" s="3">
        <f t="shared" si="86"/>
        <v>13.766666666666667</v>
      </c>
      <c r="F120" s="3">
        <f t="shared" si="87"/>
        <v>11.7</v>
      </c>
      <c r="G120" s="3">
        <f t="shared" si="88"/>
        <v>16.6</v>
      </c>
      <c r="H120" s="3">
        <f t="shared" si="89"/>
        <v>165.20000000000002</v>
      </c>
      <c r="I120" s="7">
        <f t="shared" si="90"/>
        <v>16.497200000000007</v>
      </c>
      <c r="J120" s="5">
        <v>13.1</v>
      </c>
      <c r="K120" s="5">
        <v>13.3</v>
      </c>
      <c r="L120" s="5">
        <v>11.8</v>
      </c>
      <c r="M120" s="5">
        <v>11.7</v>
      </c>
      <c r="N120" s="5">
        <v>16.2</v>
      </c>
      <c r="O120" s="5">
        <v>13.7</v>
      </c>
      <c r="P120" s="5">
        <v>12.7</v>
      </c>
      <c r="Q120" s="5">
        <v>14.6</v>
      </c>
      <c r="R120" s="5">
        <v>13.2</v>
      </c>
      <c r="S120" s="5">
        <v>14</v>
      </c>
      <c r="T120" s="5">
        <v>16.6</v>
      </c>
      <c r="U120" s="5">
        <v>14.3</v>
      </c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6"/>
      <c r="AK120" s="6"/>
    </row>
    <row r="121" spans="1:37" ht="12.75">
      <c r="A121" s="1">
        <v>41129</v>
      </c>
      <c r="B121">
        <f t="shared" si="84"/>
        <v>10</v>
      </c>
      <c r="C121">
        <f t="shared" si="85"/>
        <v>12</v>
      </c>
      <c r="D121" s="9">
        <f t="shared" si="65"/>
        <v>0.9928571428571429</v>
      </c>
      <c r="E121" s="3">
        <f t="shared" si="86"/>
        <v>14.158333333333333</v>
      </c>
      <c r="F121" s="3">
        <f t="shared" si="87"/>
        <v>13</v>
      </c>
      <c r="G121" s="3">
        <f t="shared" si="88"/>
        <v>15.3</v>
      </c>
      <c r="H121" s="3">
        <f t="shared" si="89"/>
        <v>169.9</v>
      </c>
      <c r="I121" s="7">
        <f t="shared" si="90"/>
        <v>16.667100000000005</v>
      </c>
      <c r="J121" s="5">
        <v>13.9</v>
      </c>
      <c r="K121" s="5">
        <v>13.6</v>
      </c>
      <c r="L121" s="5">
        <v>14</v>
      </c>
      <c r="M121" s="5">
        <v>13.2</v>
      </c>
      <c r="N121" s="5">
        <v>13.6</v>
      </c>
      <c r="O121" s="5">
        <v>15.2</v>
      </c>
      <c r="P121" s="5">
        <v>14.1</v>
      </c>
      <c r="Q121" s="5">
        <v>13</v>
      </c>
      <c r="R121" s="5">
        <v>15.3</v>
      </c>
      <c r="S121" s="5">
        <v>15.1</v>
      </c>
      <c r="T121" s="5">
        <v>14.6</v>
      </c>
      <c r="U121" s="5">
        <v>14.3</v>
      </c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6"/>
      <c r="AK121" s="6"/>
    </row>
    <row r="122" spans="1:37" ht="12.75">
      <c r="A122" s="1">
        <v>41130</v>
      </c>
      <c r="B122">
        <f t="shared" si="84"/>
        <v>10</v>
      </c>
      <c r="C122">
        <f t="shared" si="85"/>
        <v>10</v>
      </c>
      <c r="D122" s="9">
        <f t="shared" si="65"/>
        <v>0.9928571428571429</v>
      </c>
      <c r="E122" s="3">
        <f t="shared" si="86"/>
        <v>14.550000000000002</v>
      </c>
      <c r="F122" s="3">
        <f t="shared" si="87"/>
        <v>13.2</v>
      </c>
      <c r="G122" s="3">
        <f t="shared" si="88"/>
        <v>16.6</v>
      </c>
      <c r="H122" s="3">
        <f t="shared" si="89"/>
        <v>145.50000000000003</v>
      </c>
      <c r="I122" s="7">
        <f t="shared" si="90"/>
        <v>16.812600000000003</v>
      </c>
      <c r="J122" s="5">
        <v>13.5</v>
      </c>
      <c r="K122" s="5">
        <v>14.5</v>
      </c>
      <c r="L122" s="5">
        <v>13.2</v>
      </c>
      <c r="M122" s="5">
        <v>14</v>
      </c>
      <c r="N122" s="5">
        <v>16.6</v>
      </c>
      <c r="O122" s="5">
        <v>14.3</v>
      </c>
      <c r="P122" s="5">
        <v>13.9</v>
      </c>
      <c r="Q122" s="5">
        <v>14.1</v>
      </c>
      <c r="R122" s="5">
        <v>16.1</v>
      </c>
      <c r="S122" s="5">
        <v>15.3</v>
      </c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6"/>
      <c r="AK122" s="6"/>
    </row>
    <row r="123" spans="1:37" ht="12.75">
      <c r="A123" s="1">
        <v>41131</v>
      </c>
      <c r="B123">
        <f t="shared" si="84"/>
        <v>10</v>
      </c>
      <c r="C123">
        <f t="shared" si="85"/>
        <v>8</v>
      </c>
      <c r="D123" s="9">
        <f t="shared" si="65"/>
        <v>0.9928571428571429</v>
      </c>
      <c r="E123" s="3">
        <f t="shared" si="86"/>
        <v>14.4375</v>
      </c>
      <c r="F123" s="3">
        <f t="shared" si="87"/>
        <v>13.3</v>
      </c>
      <c r="G123" s="3">
        <f t="shared" si="88"/>
        <v>15.8</v>
      </c>
      <c r="H123" s="3">
        <f t="shared" si="89"/>
        <v>115.5</v>
      </c>
      <c r="I123" s="7">
        <f t="shared" si="90"/>
        <v>16.928100000000004</v>
      </c>
      <c r="J123" s="5">
        <v>15.8</v>
      </c>
      <c r="K123" s="5">
        <v>14.5</v>
      </c>
      <c r="L123" s="5">
        <v>14.3</v>
      </c>
      <c r="M123" s="5">
        <v>14.5</v>
      </c>
      <c r="N123" s="5">
        <v>15.6</v>
      </c>
      <c r="O123" s="5">
        <v>14.2</v>
      </c>
      <c r="P123" s="5">
        <v>13.3</v>
      </c>
      <c r="Q123" s="5">
        <v>13.3</v>
      </c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6"/>
      <c r="AK123" s="6"/>
    </row>
    <row r="124" spans="1:37" ht="12.75">
      <c r="A124" s="1">
        <v>41132</v>
      </c>
      <c r="B124">
        <f t="shared" si="84"/>
        <v>10</v>
      </c>
      <c r="C124">
        <f t="shared" si="85"/>
        <v>12</v>
      </c>
      <c r="D124" s="9">
        <f t="shared" si="65"/>
        <v>1.0142857142857142</v>
      </c>
      <c r="E124" s="3">
        <f t="shared" si="86"/>
        <v>14.041666666666664</v>
      </c>
      <c r="F124" s="3">
        <f t="shared" si="87"/>
        <v>12.1</v>
      </c>
      <c r="G124" s="3">
        <f t="shared" si="88"/>
        <v>15.7</v>
      </c>
      <c r="H124" s="3">
        <f t="shared" si="89"/>
        <v>168.49999999999997</v>
      </c>
      <c r="I124" s="7">
        <f t="shared" si="90"/>
        <v>17.096600000000006</v>
      </c>
      <c r="J124" s="5">
        <v>14.4</v>
      </c>
      <c r="K124" s="5">
        <v>15.5</v>
      </c>
      <c r="L124" s="5">
        <v>14.6</v>
      </c>
      <c r="M124" s="5">
        <v>12.1</v>
      </c>
      <c r="N124" s="5">
        <v>13.5</v>
      </c>
      <c r="O124" s="5">
        <v>14</v>
      </c>
      <c r="P124" s="5">
        <v>15.7</v>
      </c>
      <c r="Q124" s="5">
        <v>14</v>
      </c>
      <c r="R124" s="5">
        <v>13.8</v>
      </c>
      <c r="S124" s="5">
        <v>14.7</v>
      </c>
      <c r="T124" s="5">
        <v>13.6</v>
      </c>
      <c r="U124" s="5">
        <v>12.6</v>
      </c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6"/>
      <c r="AK124" s="6"/>
    </row>
    <row r="125" spans="1:37" ht="12.75">
      <c r="A125" s="1">
        <v>41133</v>
      </c>
      <c r="B125">
        <f t="shared" si="84"/>
        <v>10</v>
      </c>
      <c r="C125">
        <f t="shared" si="85"/>
        <v>9</v>
      </c>
      <c r="D125" s="9">
        <f t="shared" si="65"/>
        <v>1.0142857142857142</v>
      </c>
      <c r="E125" s="3">
        <f t="shared" si="86"/>
        <v>13.822222222222223</v>
      </c>
      <c r="F125" s="3">
        <f t="shared" si="87"/>
        <v>12.3</v>
      </c>
      <c r="G125" s="3">
        <f t="shared" si="88"/>
        <v>15.1</v>
      </c>
      <c r="H125" s="3">
        <f t="shared" si="89"/>
        <v>124.4</v>
      </c>
      <c r="I125" s="7">
        <f t="shared" si="90"/>
        <v>17.221000000000007</v>
      </c>
      <c r="J125" s="5">
        <v>13.7</v>
      </c>
      <c r="K125" s="5">
        <v>15.1</v>
      </c>
      <c r="L125" s="5">
        <v>13.8</v>
      </c>
      <c r="M125" s="5">
        <v>12.4</v>
      </c>
      <c r="N125" s="5">
        <v>15.1</v>
      </c>
      <c r="O125" s="5">
        <v>12.3</v>
      </c>
      <c r="P125" s="5">
        <v>14.4</v>
      </c>
      <c r="Q125" s="5">
        <v>13.9</v>
      </c>
      <c r="R125" s="5">
        <v>13.7</v>
      </c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6"/>
      <c r="AK125" s="6"/>
    </row>
    <row r="126" spans="1:37" ht="12.75">
      <c r="A126" s="1">
        <v>41134</v>
      </c>
      <c r="B126">
        <f aca="true" t="shared" si="91" ref="B126:B131">B125</f>
        <v>10</v>
      </c>
      <c r="C126">
        <f aca="true" t="shared" si="92" ref="C126:C131">COUNT(J126:AH126)</f>
        <v>6</v>
      </c>
      <c r="D126" s="9">
        <f t="shared" si="65"/>
        <v>0.9928571428571429</v>
      </c>
      <c r="E126" s="3">
        <f aca="true" t="shared" si="93" ref="E126:E131">AVERAGE(J126:AH126)</f>
        <v>13.716666666666667</v>
      </c>
      <c r="F126" s="3">
        <f aca="true" t="shared" si="94" ref="F126:F131">MIN(J126:AH126)</f>
        <v>12.6</v>
      </c>
      <c r="G126" s="3">
        <f aca="true" t="shared" si="95" ref="G126:G131">MAX(J126:AH126)</f>
        <v>15.2</v>
      </c>
      <c r="H126" s="3">
        <f aca="true" t="shared" si="96" ref="H126:H131">SUM(J126:AH126)</f>
        <v>82.3</v>
      </c>
      <c r="I126" s="7">
        <f aca="true" t="shared" si="97" ref="I126:I131">H126/1000+I125</f>
        <v>17.303300000000007</v>
      </c>
      <c r="J126" s="5">
        <v>13.6</v>
      </c>
      <c r="K126" s="5">
        <v>13.9</v>
      </c>
      <c r="L126" s="5">
        <v>12.7</v>
      </c>
      <c r="M126" s="5">
        <v>15.2</v>
      </c>
      <c r="N126" s="5">
        <v>14.3</v>
      </c>
      <c r="O126" s="5">
        <v>12.6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6"/>
      <c r="AK126" s="6"/>
    </row>
    <row r="127" spans="1:37" ht="12.75">
      <c r="A127" s="1">
        <v>41135</v>
      </c>
      <c r="B127">
        <f t="shared" si="91"/>
        <v>10</v>
      </c>
      <c r="C127">
        <f t="shared" si="92"/>
        <v>7</v>
      </c>
      <c r="D127" s="9">
        <f t="shared" si="65"/>
        <v>0.9714285714285714</v>
      </c>
      <c r="E127" s="3">
        <f t="shared" si="93"/>
        <v>14.1</v>
      </c>
      <c r="F127" s="3">
        <f t="shared" si="94"/>
        <v>13.4</v>
      </c>
      <c r="G127" s="3">
        <f t="shared" si="95"/>
        <v>15.5</v>
      </c>
      <c r="H127" s="3">
        <f t="shared" si="96"/>
        <v>98.7</v>
      </c>
      <c r="I127" s="7">
        <f t="shared" si="97"/>
        <v>17.402000000000008</v>
      </c>
      <c r="J127" s="5">
        <v>14</v>
      </c>
      <c r="K127" s="5">
        <v>13.7</v>
      </c>
      <c r="L127" s="5">
        <v>14.4</v>
      </c>
      <c r="M127" s="5">
        <v>13.7</v>
      </c>
      <c r="N127" s="5">
        <v>15.5</v>
      </c>
      <c r="O127" s="5">
        <v>14</v>
      </c>
      <c r="P127" s="5">
        <v>13.4</v>
      </c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6"/>
      <c r="AK127" s="6"/>
    </row>
    <row r="128" spans="1:37" ht="12.75">
      <c r="A128" s="1">
        <v>41136</v>
      </c>
      <c r="B128">
        <f t="shared" si="91"/>
        <v>10</v>
      </c>
      <c r="C128">
        <f>COUNT(J128:AH128)</f>
        <v>11</v>
      </c>
      <c r="D128" s="9">
        <f t="shared" si="65"/>
        <v>0.9714285714285714</v>
      </c>
      <c r="E128" s="3">
        <f>AVERAGE(J128:AH128)</f>
        <v>14.136363636363637</v>
      </c>
      <c r="F128" s="3">
        <f>MIN(J128:AH128)</f>
        <v>12.2</v>
      </c>
      <c r="G128" s="3">
        <f>MAX(J128:AH128)</f>
        <v>15.8</v>
      </c>
      <c r="H128" s="3">
        <f>SUM(J128:AH128)</f>
        <v>155.5</v>
      </c>
      <c r="I128" s="7">
        <f t="shared" si="97"/>
        <v>17.557500000000008</v>
      </c>
      <c r="J128" s="5">
        <v>13.7</v>
      </c>
      <c r="K128" s="5">
        <v>13.6</v>
      </c>
      <c r="L128" s="5">
        <v>15.3</v>
      </c>
      <c r="M128" s="5">
        <v>14</v>
      </c>
      <c r="N128" s="5">
        <v>12.2</v>
      </c>
      <c r="O128" s="5">
        <v>15.3</v>
      </c>
      <c r="P128" s="5">
        <v>14</v>
      </c>
      <c r="Q128" s="5">
        <v>13.7</v>
      </c>
      <c r="R128" s="5">
        <v>12.4</v>
      </c>
      <c r="S128" s="5">
        <v>15.8</v>
      </c>
      <c r="T128" s="5">
        <v>15.5</v>
      </c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6"/>
      <c r="AK128" s="6"/>
    </row>
    <row r="129" spans="1:37" ht="12.75">
      <c r="A129" s="1">
        <v>41137</v>
      </c>
      <c r="B129">
        <f t="shared" si="91"/>
        <v>10</v>
      </c>
      <c r="C129">
        <f t="shared" si="92"/>
        <v>10</v>
      </c>
      <c r="D129" s="9">
        <f t="shared" si="65"/>
        <v>0.9928571428571429</v>
      </c>
      <c r="E129" s="3">
        <f t="shared" si="93"/>
        <v>13.680000000000001</v>
      </c>
      <c r="F129" s="3">
        <f t="shared" si="94"/>
        <v>12.3</v>
      </c>
      <c r="G129" s="3">
        <f t="shared" si="95"/>
        <v>15.7</v>
      </c>
      <c r="H129" s="3">
        <f t="shared" si="96"/>
        <v>136.8</v>
      </c>
      <c r="I129" s="7">
        <f t="shared" si="97"/>
        <v>17.69430000000001</v>
      </c>
      <c r="J129" s="5">
        <v>14.6</v>
      </c>
      <c r="K129" s="5">
        <v>15.7</v>
      </c>
      <c r="L129" s="5">
        <v>13.9</v>
      </c>
      <c r="M129" s="5">
        <v>12.6</v>
      </c>
      <c r="N129" s="5">
        <v>12.4</v>
      </c>
      <c r="O129" s="5">
        <v>13.9</v>
      </c>
      <c r="P129" s="5">
        <v>12.3</v>
      </c>
      <c r="Q129" s="5">
        <v>13</v>
      </c>
      <c r="R129" s="5">
        <v>14.2</v>
      </c>
      <c r="S129" s="5">
        <v>14.2</v>
      </c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6"/>
      <c r="AK129" s="6"/>
    </row>
    <row r="130" spans="1:37" ht="12.75">
      <c r="A130" s="1">
        <v>41138</v>
      </c>
      <c r="B130">
        <f t="shared" si="91"/>
        <v>10</v>
      </c>
      <c r="C130">
        <f t="shared" si="92"/>
        <v>6</v>
      </c>
      <c r="D130" s="9">
        <f t="shared" si="65"/>
        <v>0.95</v>
      </c>
      <c r="E130" s="3">
        <f t="shared" si="93"/>
        <v>13.383333333333333</v>
      </c>
      <c r="F130" s="3">
        <f t="shared" si="94"/>
        <v>12</v>
      </c>
      <c r="G130" s="3">
        <f t="shared" si="95"/>
        <v>15.5</v>
      </c>
      <c r="H130" s="3">
        <f t="shared" si="96"/>
        <v>80.3</v>
      </c>
      <c r="I130" s="7">
        <f t="shared" si="97"/>
        <v>17.77460000000001</v>
      </c>
      <c r="J130" s="5">
        <v>13.3</v>
      </c>
      <c r="K130" s="5">
        <v>14.2</v>
      </c>
      <c r="L130" s="5">
        <v>12.6</v>
      </c>
      <c r="M130" s="5">
        <v>12.7</v>
      </c>
      <c r="N130" s="5">
        <v>12</v>
      </c>
      <c r="O130" s="5">
        <v>15.5</v>
      </c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6"/>
      <c r="AK130" s="6"/>
    </row>
    <row r="131" spans="1:37" ht="12.75">
      <c r="A131" s="1">
        <v>41139</v>
      </c>
      <c r="B131">
        <f t="shared" si="91"/>
        <v>10</v>
      </c>
      <c r="C131">
        <f t="shared" si="92"/>
        <v>11</v>
      </c>
      <c r="D131" s="9">
        <f t="shared" si="65"/>
        <v>0.9714285714285714</v>
      </c>
      <c r="E131" s="3">
        <f t="shared" si="93"/>
        <v>13.972727272727274</v>
      </c>
      <c r="F131" s="3">
        <f t="shared" si="94"/>
        <v>12.4</v>
      </c>
      <c r="G131" s="3">
        <f t="shared" si="95"/>
        <v>15.2</v>
      </c>
      <c r="H131" s="3">
        <f t="shared" si="96"/>
        <v>153.70000000000002</v>
      </c>
      <c r="I131" s="7">
        <f t="shared" si="97"/>
        <v>17.92830000000001</v>
      </c>
      <c r="J131" s="5">
        <v>15.2</v>
      </c>
      <c r="K131" s="5">
        <v>12.8</v>
      </c>
      <c r="L131" s="5">
        <v>13.9</v>
      </c>
      <c r="M131" s="5">
        <v>14.6</v>
      </c>
      <c r="N131" s="5">
        <v>13.7</v>
      </c>
      <c r="O131" s="5">
        <v>14.5</v>
      </c>
      <c r="P131" s="5">
        <v>14.4</v>
      </c>
      <c r="Q131" s="5">
        <v>12.4</v>
      </c>
      <c r="R131" s="5">
        <v>13.8</v>
      </c>
      <c r="S131" s="5">
        <v>14.1</v>
      </c>
      <c r="T131" s="5">
        <v>14.3</v>
      </c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6"/>
      <c r="AK131" s="6"/>
    </row>
    <row r="132" spans="1:37" ht="12.75">
      <c r="A132" s="1">
        <v>41140</v>
      </c>
      <c r="B132">
        <f aca="true" t="shared" si="98" ref="B132:B147">B131</f>
        <v>10</v>
      </c>
      <c r="C132">
        <f aca="true" t="shared" si="99" ref="C132:C147">COUNT(J132:AH132)</f>
        <v>6</v>
      </c>
      <c r="D132" s="9">
        <f t="shared" si="65"/>
        <v>0.9428571428571428</v>
      </c>
      <c r="E132" s="3">
        <f aca="true" t="shared" si="100" ref="E132:E147">AVERAGE(J132:AH132)</f>
        <v>13.383333333333333</v>
      </c>
      <c r="F132" s="3">
        <f aca="true" t="shared" si="101" ref="F132:F147">MIN(J132:AH132)</f>
        <v>12</v>
      </c>
      <c r="G132" s="3">
        <f aca="true" t="shared" si="102" ref="G132:G147">MAX(J132:AH132)</f>
        <v>13.9</v>
      </c>
      <c r="H132" s="3">
        <f aca="true" t="shared" si="103" ref="H132:H147">SUM(J132:AH132)</f>
        <v>80.3</v>
      </c>
      <c r="I132" s="7">
        <f aca="true" t="shared" si="104" ref="I132:I147">H132/1000+I131</f>
        <v>18.008600000000012</v>
      </c>
      <c r="J132" s="5">
        <v>13.6</v>
      </c>
      <c r="K132" s="5">
        <v>13.7</v>
      </c>
      <c r="L132" s="5">
        <v>13.5</v>
      </c>
      <c r="M132" s="5">
        <v>13.6</v>
      </c>
      <c r="N132" s="5">
        <v>13.9</v>
      </c>
      <c r="O132" s="5">
        <v>12</v>
      </c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6"/>
      <c r="AK132" s="6"/>
    </row>
    <row r="133" spans="1:37" ht="12.75">
      <c r="A133" s="1">
        <v>41141</v>
      </c>
      <c r="B133">
        <f t="shared" si="98"/>
        <v>10</v>
      </c>
      <c r="C133">
        <f t="shared" si="99"/>
        <v>6</v>
      </c>
      <c r="D133" s="9">
        <f t="shared" si="65"/>
        <v>0.9</v>
      </c>
      <c r="E133" s="3">
        <f t="shared" si="100"/>
        <v>13.6</v>
      </c>
      <c r="F133" s="3">
        <f t="shared" si="101"/>
        <v>12.3</v>
      </c>
      <c r="G133" s="3">
        <f t="shared" si="102"/>
        <v>14.5</v>
      </c>
      <c r="H133" s="3">
        <f t="shared" si="103"/>
        <v>81.6</v>
      </c>
      <c r="I133" s="7">
        <f t="shared" si="104"/>
        <v>18.090200000000014</v>
      </c>
      <c r="J133" s="5">
        <v>12.6</v>
      </c>
      <c r="K133" s="5">
        <v>14.1</v>
      </c>
      <c r="L133" s="5">
        <v>14.5</v>
      </c>
      <c r="M133" s="5">
        <v>12.3</v>
      </c>
      <c r="N133" s="5">
        <v>14</v>
      </c>
      <c r="O133" s="5">
        <v>14.1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6"/>
      <c r="AK133" s="6"/>
    </row>
    <row r="134" spans="1:37" ht="12.75">
      <c r="A134" s="1">
        <v>41142</v>
      </c>
      <c r="B134">
        <f t="shared" si="98"/>
        <v>10</v>
      </c>
      <c r="C134">
        <f t="shared" si="99"/>
        <v>11</v>
      </c>
      <c r="D134" s="9">
        <f t="shared" si="65"/>
        <v>0.8928571428571429</v>
      </c>
      <c r="E134" s="3">
        <f t="shared" si="100"/>
        <v>13.790909090909093</v>
      </c>
      <c r="F134" s="3">
        <f t="shared" si="101"/>
        <v>12.4</v>
      </c>
      <c r="G134" s="3">
        <f t="shared" si="102"/>
        <v>15.3</v>
      </c>
      <c r="H134" s="3">
        <f t="shared" si="103"/>
        <v>151.70000000000002</v>
      </c>
      <c r="I134" s="7">
        <f t="shared" si="104"/>
        <v>18.241900000000015</v>
      </c>
      <c r="J134" s="5">
        <v>15.3</v>
      </c>
      <c r="K134" s="5">
        <v>13.4</v>
      </c>
      <c r="L134" s="5">
        <v>13.7</v>
      </c>
      <c r="M134" s="5">
        <v>13.2</v>
      </c>
      <c r="N134" s="5">
        <v>14.4</v>
      </c>
      <c r="O134" s="5">
        <v>14.9</v>
      </c>
      <c r="P134" s="5">
        <v>14.4</v>
      </c>
      <c r="Q134" s="5">
        <v>12.6</v>
      </c>
      <c r="R134" s="5">
        <v>13.8</v>
      </c>
      <c r="S134" s="5">
        <v>13.6</v>
      </c>
      <c r="T134" s="5">
        <v>12.4</v>
      </c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6"/>
      <c r="AK134" s="6"/>
    </row>
    <row r="135" spans="1:37" ht="12.75">
      <c r="A135" s="1">
        <v>41143</v>
      </c>
      <c r="B135">
        <f t="shared" si="98"/>
        <v>10</v>
      </c>
      <c r="C135">
        <f t="shared" si="99"/>
        <v>11</v>
      </c>
      <c r="D135" s="9">
        <f t="shared" si="65"/>
        <v>0.8857142857142857</v>
      </c>
      <c r="E135" s="3">
        <f t="shared" si="100"/>
        <v>13.663636363636364</v>
      </c>
      <c r="F135" s="3">
        <f t="shared" si="101"/>
        <v>12.2</v>
      </c>
      <c r="G135" s="3">
        <f t="shared" si="102"/>
        <v>15.4</v>
      </c>
      <c r="H135" s="3">
        <f t="shared" si="103"/>
        <v>150.3</v>
      </c>
      <c r="I135" s="7">
        <f t="shared" si="104"/>
        <v>18.392200000000017</v>
      </c>
      <c r="J135" s="5">
        <v>12.5</v>
      </c>
      <c r="K135" s="5">
        <v>14.1</v>
      </c>
      <c r="L135" s="5">
        <v>12.5</v>
      </c>
      <c r="M135" s="5">
        <v>13.6</v>
      </c>
      <c r="N135" s="5">
        <v>15.4</v>
      </c>
      <c r="O135" s="5">
        <v>13.4</v>
      </c>
      <c r="P135" s="5">
        <v>13.8</v>
      </c>
      <c r="Q135" s="5">
        <v>15.2</v>
      </c>
      <c r="R135" s="5">
        <v>14</v>
      </c>
      <c r="S135" s="5">
        <v>12.2</v>
      </c>
      <c r="T135" s="5">
        <v>13.6</v>
      </c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6"/>
      <c r="AK135" s="6"/>
    </row>
    <row r="136" spans="1:37" ht="12.75">
      <c r="A136" s="1">
        <v>41144</v>
      </c>
      <c r="B136">
        <f t="shared" si="98"/>
        <v>10</v>
      </c>
      <c r="C136">
        <f t="shared" si="99"/>
        <v>10</v>
      </c>
      <c r="D136" s="9">
        <f t="shared" si="65"/>
        <v>0.8857142857142857</v>
      </c>
      <c r="E136" s="3">
        <f t="shared" si="100"/>
        <v>13.819999999999999</v>
      </c>
      <c r="F136" s="3">
        <f t="shared" si="101"/>
        <v>12.7</v>
      </c>
      <c r="G136" s="3">
        <f t="shared" si="102"/>
        <v>15.9</v>
      </c>
      <c r="H136" s="3">
        <f t="shared" si="103"/>
        <v>138.2</v>
      </c>
      <c r="I136" s="7">
        <f t="shared" si="104"/>
        <v>18.530400000000018</v>
      </c>
      <c r="J136" s="5">
        <v>13.7</v>
      </c>
      <c r="K136" s="5">
        <v>14</v>
      </c>
      <c r="L136" s="5">
        <v>14.2</v>
      </c>
      <c r="M136" s="5">
        <v>13</v>
      </c>
      <c r="N136" s="5">
        <v>15.9</v>
      </c>
      <c r="O136" s="5">
        <v>13.9</v>
      </c>
      <c r="P136" s="5">
        <v>13.5</v>
      </c>
      <c r="Q136" s="5">
        <v>13.5</v>
      </c>
      <c r="R136" s="5">
        <v>13.8</v>
      </c>
      <c r="S136" s="5">
        <v>12.7</v>
      </c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6"/>
      <c r="AK136" s="6"/>
    </row>
    <row r="137" spans="1:37" ht="12.75">
      <c r="A137" s="1">
        <v>41145</v>
      </c>
      <c r="B137">
        <f t="shared" si="98"/>
        <v>10</v>
      </c>
      <c r="C137">
        <f t="shared" si="99"/>
        <v>11</v>
      </c>
      <c r="D137" s="9">
        <f t="shared" si="65"/>
        <v>0.9071428571428571</v>
      </c>
      <c r="E137" s="3">
        <f t="shared" si="100"/>
        <v>13.836363636363636</v>
      </c>
      <c r="F137" s="3">
        <f t="shared" si="101"/>
        <v>12.1</v>
      </c>
      <c r="G137" s="3">
        <f t="shared" si="102"/>
        <v>16.4</v>
      </c>
      <c r="H137" s="3">
        <f t="shared" si="103"/>
        <v>152.2</v>
      </c>
      <c r="I137" s="7">
        <f t="shared" si="104"/>
        <v>18.68260000000002</v>
      </c>
      <c r="J137" s="5">
        <v>13.6</v>
      </c>
      <c r="K137" s="5">
        <v>13.9</v>
      </c>
      <c r="L137" s="5">
        <v>13.6</v>
      </c>
      <c r="M137" s="5">
        <v>12.1</v>
      </c>
      <c r="N137" s="5">
        <v>13.8</v>
      </c>
      <c r="O137" s="5">
        <v>12.6</v>
      </c>
      <c r="P137" s="5">
        <v>13.9</v>
      </c>
      <c r="Q137" s="5">
        <v>16.4</v>
      </c>
      <c r="R137" s="5">
        <v>14.4</v>
      </c>
      <c r="S137" s="5">
        <v>13.7</v>
      </c>
      <c r="T137" s="5">
        <v>14.2</v>
      </c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6"/>
      <c r="AK137" s="6"/>
    </row>
    <row r="138" spans="1:37" ht="12.75">
      <c r="A138" s="1">
        <v>41146</v>
      </c>
      <c r="B138">
        <f t="shared" si="98"/>
        <v>10</v>
      </c>
      <c r="C138">
        <f t="shared" si="99"/>
        <v>10</v>
      </c>
      <c r="D138" s="9">
        <f t="shared" si="65"/>
        <v>0.8928571428571429</v>
      </c>
      <c r="E138" s="3">
        <f t="shared" si="100"/>
        <v>13.710000000000003</v>
      </c>
      <c r="F138" s="3">
        <f t="shared" si="101"/>
        <v>12.4</v>
      </c>
      <c r="G138" s="3">
        <f t="shared" si="102"/>
        <v>16.2</v>
      </c>
      <c r="H138" s="3">
        <f t="shared" si="103"/>
        <v>137.10000000000002</v>
      </c>
      <c r="I138" s="7">
        <f t="shared" si="104"/>
        <v>18.81970000000002</v>
      </c>
      <c r="J138" s="5">
        <v>13.8</v>
      </c>
      <c r="K138" s="5">
        <v>12.7</v>
      </c>
      <c r="L138" s="5">
        <v>13.8</v>
      </c>
      <c r="M138" s="5">
        <v>13.5</v>
      </c>
      <c r="N138" s="5">
        <v>13.5</v>
      </c>
      <c r="O138" s="5">
        <v>13.7</v>
      </c>
      <c r="P138" s="5">
        <v>16.2</v>
      </c>
      <c r="Q138" s="5">
        <v>12.4</v>
      </c>
      <c r="R138" s="5">
        <v>14</v>
      </c>
      <c r="S138" s="5">
        <v>13.5</v>
      </c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6"/>
      <c r="AK138" s="6"/>
    </row>
    <row r="139" spans="1:37" ht="12.75">
      <c r="A139" s="1">
        <v>41147</v>
      </c>
      <c r="B139">
        <f t="shared" si="98"/>
        <v>10</v>
      </c>
      <c r="C139">
        <f t="shared" si="99"/>
        <v>9</v>
      </c>
      <c r="D139" s="9">
        <f t="shared" si="65"/>
        <v>0.8928571428571429</v>
      </c>
      <c r="E139" s="3">
        <f t="shared" si="100"/>
        <v>13.622222222222224</v>
      </c>
      <c r="F139" s="3">
        <f t="shared" si="101"/>
        <v>12.4</v>
      </c>
      <c r="G139" s="3">
        <f t="shared" si="102"/>
        <v>15.8</v>
      </c>
      <c r="H139" s="3">
        <f t="shared" si="103"/>
        <v>122.60000000000001</v>
      </c>
      <c r="I139" s="7">
        <f t="shared" si="104"/>
        <v>18.942300000000017</v>
      </c>
      <c r="J139" s="5">
        <v>13.5</v>
      </c>
      <c r="K139" s="5">
        <v>13.3</v>
      </c>
      <c r="L139" s="5">
        <v>13.2</v>
      </c>
      <c r="M139" s="5">
        <v>14</v>
      </c>
      <c r="N139" s="5">
        <v>15.8</v>
      </c>
      <c r="O139" s="5">
        <v>13.9</v>
      </c>
      <c r="P139" s="5">
        <v>12.4</v>
      </c>
      <c r="Q139" s="5">
        <v>13.7</v>
      </c>
      <c r="R139" s="5">
        <v>12.8</v>
      </c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6"/>
      <c r="AK139" s="6"/>
    </row>
    <row r="140" spans="1:37" ht="12.75">
      <c r="A140" s="1">
        <v>41148</v>
      </c>
      <c r="B140">
        <f t="shared" si="98"/>
        <v>10</v>
      </c>
      <c r="C140">
        <f t="shared" si="99"/>
        <v>6</v>
      </c>
      <c r="D140" s="9">
        <f t="shared" si="65"/>
        <v>0.8928571428571429</v>
      </c>
      <c r="E140" s="3">
        <f t="shared" si="100"/>
        <v>13.9</v>
      </c>
      <c r="F140" s="3">
        <f t="shared" si="101"/>
        <v>12.7</v>
      </c>
      <c r="G140" s="3">
        <f t="shared" si="102"/>
        <v>15.5</v>
      </c>
      <c r="H140" s="3">
        <f t="shared" si="103"/>
        <v>83.4</v>
      </c>
      <c r="I140" s="7">
        <f t="shared" si="104"/>
        <v>19.02570000000002</v>
      </c>
      <c r="J140" s="5">
        <v>14</v>
      </c>
      <c r="K140" s="5">
        <v>13.8</v>
      </c>
      <c r="L140" s="5">
        <v>14</v>
      </c>
      <c r="M140" s="5">
        <v>12.7</v>
      </c>
      <c r="N140" s="5">
        <v>15.5</v>
      </c>
      <c r="O140" s="5">
        <v>13.4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6"/>
      <c r="AK140" s="6"/>
    </row>
    <row r="141" spans="1:37" ht="12.75">
      <c r="A141" s="1">
        <v>41149</v>
      </c>
      <c r="B141">
        <f t="shared" si="98"/>
        <v>10</v>
      </c>
      <c r="C141">
        <f t="shared" si="99"/>
        <v>6</v>
      </c>
      <c r="D141" s="9">
        <f t="shared" si="65"/>
        <v>0.8857142857142857</v>
      </c>
      <c r="E141" s="3">
        <f t="shared" si="100"/>
        <v>13.450000000000001</v>
      </c>
      <c r="F141" s="3">
        <f t="shared" si="101"/>
        <v>12</v>
      </c>
      <c r="G141" s="3">
        <f t="shared" si="102"/>
        <v>15.7</v>
      </c>
      <c r="H141" s="3">
        <f t="shared" si="103"/>
        <v>80.7</v>
      </c>
      <c r="I141" s="7">
        <f t="shared" si="104"/>
        <v>19.10640000000002</v>
      </c>
      <c r="J141" s="5">
        <v>12</v>
      </c>
      <c r="K141" s="5">
        <v>12.6</v>
      </c>
      <c r="L141" s="5">
        <v>13.5</v>
      </c>
      <c r="M141" s="5">
        <v>15.7</v>
      </c>
      <c r="N141" s="5">
        <v>13.9</v>
      </c>
      <c r="O141" s="5">
        <v>13</v>
      </c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6"/>
      <c r="AK141" s="6"/>
    </row>
    <row r="142" spans="1:37" ht="12.75">
      <c r="A142" s="1">
        <v>41150</v>
      </c>
      <c r="B142">
        <f t="shared" si="98"/>
        <v>10</v>
      </c>
      <c r="C142">
        <f t="shared" si="99"/>
        <v>4</v>
      </c>
      <c r="D142" s="9">
        <f t="shared" si="65"/>
        <v>0.8357142857142857</v>
      </c>
      <c r="E142" s="3">
        <f t="shared" si="100"/>
        <v>13.1</v>
      </c>
      <c r="F142" s="3">
        <f t="shared" si="101"/>
        <v>12</v>
      </c>
      <c r="G142" s="3">
        <f t="shared" si="102"/>
        <v>14.1</v>
      </c>
      <c r="H142" s="3">
        <f t="shared" si="103"/>
        <v>52.4</v>
      </c>
      <c r="I142" s="7">
        <f t="shared" si="104"/>
        <v>19.158800000000017</v>
      </c>
      <c r="J142" s="5">
        <v>12.8</v>
      </c>
      <c r="K142" s="5">
        <v>13.5</v>
      </c>
      <c r="L142" s="5">
        <v>14.1</v>
      </c>
      <c r="M142" s="5">
        <v>12</v>
      </c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6"/>
      <c r="AK142" s="6"/>
    </row>
    <row r="143" spans="1:37" ht="12.75">
      <c r="A143" s="1">
        <v>41151</v>
      </c>
      <c r="B143">
        <f t="shared" si="98"/>
        <v>10</v>
      </c>
      <c r="C143">
        <f t="shared" si="99"/>
        <v>7</v>
      </c>
      <c r="D143" s="9">
        <f t="shared" si="65"/>
        <v>0.8142857142857143</v>
      </c>
      <c r="E143" s="3">
        <f t="shared" si="100"/>
        <v>13.171428571428569</v>
      </c>
      <c r="F143" s="3">
        <f t="shared" si="101"/>
        <v>11.9</v>
      </c>
      <c r="G143" s="3">
        <f t="shared" si="102"/>
        <v>13.7</v>
      </c>
      <c r="H143" s="3">
        <f t="shared" si="103"/>
        <v>92.19999999999999</v>
      </c>
      <c r="I143" s="7">
        <f t="shared" si="104"/>
        <v>19.251000000000015</v>
      </c>
      <c r="J143" s="5">
        <v>13.7</v>
      </c>
      <c r="K143" s="5">
        <v>13.7</v>
      </c>
      <c r="L143" s="5">
        <v>13.6</v>
      </c>
      <c r="M143" s="5">
        <v>11.9</v>
      </c>
      <c r="N143" s="5">
        <v>13.7</v>
      </c>
      <c r="O143" s="5">
        <v>12.8</v>
      </c>
      <c r="P143" s="5">
        <v>12.8</v>
      </c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6"/>
      <c r="AK143" s="6"/>
    </row>
    <row r="144" spans="1:37" ht="12.75">
      <c r="A144" s="1">
        <v>41152</v>
      </c>
      <c r="B144">
        <f t="shared" si="98"/>
        <v>10</v>
      </c>
      <c r="C144">
        <f t="shared" si="99"/>
        <v>9</v>
      </c>
      <c r="D144" s="9">
        <f t="shared" si="65"/>
        <v>0.8357142857142857</v>
      </c>
      <c r="E144" s="3">
        <f t="shared" si="100"/>
        <v>13.877777777777778</v>
      </c>
      <c r="F144" s="3">
        <f t="shared" si="101"/>
        <v>12.2</v>
      </c>
      <c r="G144" s="3">
        <f t="shared" si="102"/>
        <v>15.8</v>
      </c>
      <c r="H144" s="3">
        <f t="shared" si="103"/>
        <v>124.9</v>
      </c>
      <c r="I144" s="7">
        <f t="shared" si="104"/>
        <v>19.375900000000016</v>
      </c>
      <c r="J144" s="5">
        <v>15.8</v>
      </c>
      <c r="K144" s="5">
        <v>12.6</v>
      </c>
      <c r="L144" s="5">
        <v>13.7</v>
      </c>
      <c r="M144" s="5">
        <v>13.7</v>
      </c>
      <c r="N144" s="5">
        <v>12.2</v>
      </c>
      <c r="O144" s="5">
        <v>15.7</v>
      </c>
      <c r="P144" s="5">
        <v>13.9</v>
      </c>
      <c r="Q144" s="5">
        <v>13.1</v>
      </c>
      <c r="R144" s="5">
        <v>14.2</v>
      </c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6"/>
      <c r="AK144" s="6"/>
    </row>
    <row r="145" spans="1:37" ht="12.75">
      <c r="A145" s="1">
        <v>41153</v>
      </c>
      <c r="B145">
        <v>9</v>
      </c>
      <c r="C145">
        <f t="shared" si="99"/>
        <v>7</v>
      </c>
      <c r="D145" s="9">
        <f aca="true" t="shared" si="105" ref="D145:D158">SUM(C132:C145)/SUM(B132:B145)</f>
        <v>0.8129496402877698</v>
      </c>
      <c r="E145" s="3">
        <f t="shared" si="100"/>
        <v>13.757142857142856</v>
      </c>
      <c r="F145" s="3">
        <f t="shared" si="101"/>
        <v>12.3</v>
      </c>
      <c r="G145" s="3">
        <f t="shared" si="102"/>
        <v>16.1</v>
      </c>
      <c r="H145" s="3">
        <f t="shared" si="103"/>
        <v>96.3</v>
      </c>
      <c r="I145" s="7">
        <f t="shared" si="104"/>
        <v>19.472200000000015</v>
      </c>
      <c r="J145" s="5">
        <v>16.1</v>
      </c>
      <c r="K145" s="5">
        <v>13.5</v>
      </c>
      <c r="L145" s="5">
        <v>14.2</v>
      </c>
      <c r="M145" s="5">
        <v>13</v>
      </c>
      <c r="N145" s="5">
        <v>13.5</v>
      </c>
      <c r="O145" s="5">
        <v>12.3</v>
      </c>
      <c r="P145" s="5">
        <v>13.7</v>
      </c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6"/>
      <c r="AK145" s="6"/>
    </row>
    <row r="146" spans="1:37" ht="12.75">
      <c r="A146" s="1">
        <v>41154</v>
      </c>
      <c r="B146">
        <v>8</v>
      </c>
      <c r="C146">
        <f t="shared" si="99"/>
        <v>8</v>
      </c>
      <c r="D146" s="9">
        <f t="shared" si="105"/>
        <v>0.8394160583941606</v>
      </c>
      <c r="E146" s="3">
        <f t="shared" si="100"/>
        <v>13.725000000000001</v>
      </c>
      <c r="F146" s="3">
        <f t="shared" si="101"/>
        <v>12.4</v>
      </c>
      <c r="G146" s="3">
        <f t="shared" si="102"/>
        <v>15.7</v>
      </c>
      <c r="H146" s="3">
        <f t="shared" si="103"/>
        <v>109.80000000000001</v>
      </c>
      <c r="I146" s="7">
        <f t="shared" si="104"/>
        <v>19.582000000000015</v>
      </c>
      <c r="J146" s="5">
        <v>15.7</v>
      </c>
      <c r="K146" s="5">
        <v>13.4</v>
      </c>
      <c r="L146" s="5">
        <v>14.3</v>
      </c>
      <c r="M146" s="5">
        <v>13.6</v>
      </c>
      <c r="N146" s="5">
        <v>13.8</v>
      </c>
      <c r="O146" s="5">
        <v>14</v>
      </c>
      <c r="P146" s="5">
        <v>12.4</v>
      </c>
      <c r="Q146" s="5">
        <v>12.6</v>
      </c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6"/>
      <c r="AK146" s="6"/>
    </row>
    <row r="147" spans="1:37" ht="12.75">
      <c r="A147" s="1">
        <v>41155</v>
      </c>
      <c r="B147">
        <f t="shared" si="98"/>
        <v>8</v>
      </c>
      <c r="C147">
        <f t="shared" si="99"/>
        <v>5</v>
      </c>
      <c r="D147" s="9">
        <f t="shared" si="105"/>
        <v>0.8444444444444444</v>
      </c>
      <c r="E147" s="3">
        <f t="shared" si="100"/>
        <v>13.4</v>
      </c>
      <c r="F147" s="3">
        <f t="shared" si="101"/>
        <v>12.6</v>
      </c>
      <c r="G147" s="3">
        <f t="shared" si="102"/>
        <v>14.2</v>
      </c>
      <c r="H147" s="3">
        <f t="shared" si="103"/>
        <v>67</v>
      </c>
      <c r="I147" s="7">
        <f t="shared" si="104"/>
        <v>19.649000000000015</v>
      </c>
      <c r="J147" s="5">
        <v>14.2</v>
      </c>
      <c r="K147" s="5">
        <v>13.5</v>
      </c>
      <c r="L147" s="5">
        <v>12.8</v>
      </c>
      <c r="M147" s="5">
        <v>13.9</v>
      </c>
      <c r="N147" s="5">
        <v>12.6</v>
      </c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6"/>
      <c r="AK147" s="6"/>
    </row>
    <row r="148" spans="1:37" ht="12.75">
      <c r="A148" s="1">
        <v>41156</v>
      </c>
      <c r="B148">
        <f aca="true" t="shared" si="106" ref="B148:B158">B147</f>
        <v>8</v>
      </c>
      <c r="C148">
        <f aca="true" t="shared" si="107" ref="C148:C158">COUNT(J148:AH148)</f>
        <v>13</v>
      </c>
      <c r="D148" s="9">
        <f t="shared" si="105"/>
        <v>0.8721804511278195</v>
      </c>
      <c r="E148" s="3">
        <f aca="true" t="shared" si="108" ref="E148:E158">AVERAGE(J148:AH148)</f>
        <v>13.746153846153847</v>
      </c>
      <c r="F148" s="3">
        <f aca="true" t="shared" si="109" ref="F148:F158">MIN(J148:AH148)</f>
        <v>12</v>
      </c>
      <c r="G148" s="3">
        <f aca="true" t="shared" si="110" ref="G148:G158">MAX(J148:AH148)</f>
        <v>15.5</v>
      </c>
      <c r="H148" s="3">
        <f aca="true" t="shared" si="111" ref="H148:H158">SUM(J148:AH148)</f>
        <v>178.70000000000002</v>
      </c>
      <c r="I148" s="7">
        <f aca="true" t="shared" si="112" ref="I148:I158">H148/1000+I147</f>
        <v>19.827700000000014</v>
      </c>
      <c r="J148" s="5">
        <v>12</v>
      </c>
      <c r="K148" s="5">
        <v>13.8</v>
      </c>
      <c r="L148" s="5">
        <v>14</v>
      </c>
      <c r="M148" s="5">
        <v>14.1</v>
      </c>
      <c r="N148" s="5">
        <v>15.5</v>
      </c>
      <c r="O148" s="5">
        <v>12.7</v>
      </c>
      <c r="P148" s="5">
        <v>14.5</v>
      </c>
      <c r="Q148" s="5">
        <v>14.2</v>
      </c>
      <c r="R148" s="5">
        <v>15.5</v>
      </c>
      <c r="S148" s="5">
        <v>14.3</v>
      </c>
      <c r="T148" s="5">
        <v>12.5</v>
      </c>
      <c r="U148" s="5">
        <v>12.7</v>
      </c>
      <c r="V148" s="5">
        <v>12.9</v>
      </c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6"/>
      <c r="AK148" s="6"/>
    </row>
    <row r="149" spans="1:37" ht="12.75">
      <c r="A149" s="1">
        <v>41157</v>
      </c>
      <c r="B149">
        <f t="shared" si="106"/>
        <v>8</v>
      </c>
      <c r="C149">
        <f t="shared" si="107"/>
        <v>3</v>
      </c>
      <c r="D149" s="9">
        <f t="shared" si="105"/>
        <v>0.8244274809160306</v>
      </c>
      <c r="E149" s="3">
        <f t="shared" si="108"/>
        <v>14.133333333333333</v>
      </c>
      <c r="F149" s="3">
        <f t="shared" si="109"/>
        <v>12.9</v>
      </c>
      <c r="G149" s="3">
        <f t="shared" si="110"/>
        <v>15.5</v>
      </c>
      <c r="H149" s="3">
        <f t="shared" si="111"/>
        <v>42.4</v>
      </c>
      <c r="I149" s="7">
        <f t="shared" si="112"/>
        <v>19.870100000000015</v>
      </c>
      <c r="J149" s="5">
        <v>14</v>
      </c>
      <c r="K149" s="5">
        <v>15.5</v>
      </c>
      <c r="L149" s="5">
        <v>12.9</v>
      </c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6"/>
      <c r="AK149" s="6"/>
    </row>
    <row r="150" spans="1:37" ht="12.75">
      <c r="A150" s="1">
        <v>41158</v>
      </c>
      <c r="B150">
        <f t="shared" si="106"/>
        <v>8</v>
      </c>
      <c r="C150">
        <f t="shared" si="107"/>
        <v>10</v>
      </c>
      <c r="D150" s="9">
        <f t="shared" si="105"/>
        <v>0.8372093023255814</v>
      </c>
      <c r="E150" s="3">
        <f t="shared" si="108"/>
        <v>13.540000000000001</v>
      </c>
      <c r="F150" s="3">
        <f t="shared" si="109"/>
        <v>12.2</v>
      </c>
      <c r="G150" s="3">
        <f t="shared" si="110"/>
        <v>16</v>
      </c>
      <c r="H150" s="3">
        <f t="shared" si="111"/>
        <v>135.4</v>
      </c>
      <c r="I150" s="7">
        <f t="shared" si="112"/>
        <v>20.005500000000016</v>
      </c>
      <c r="J150" s="5">
        <v>16</v>
      </c>
      <c r="K150" s="5">
        <v>13.7</v>
      </c>
      <c r="L150" s="5">
        <v>13.8</v>
      </c>
      <c r="M150" s="5">
        <v>14</v>
      </c>
      <c r="N150" s="5">
        <v>12.6</v>
      </c>
      <c r="O150" s="5">
        <v>13.4</v>
      </c>
      <c r="P150" s="5">
        <v>12.7</v>
      </c>
      <c r="Q150" s="5">
        <v>12.2</v>
      </c>
      <c r="R150" s="5">
        <v>13.5</v>
      </c>
      <c r="S150" s="5">
        <v>13.5</v>
      </c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6"/>
      <c r="AK150" s="6"/>
    </row>
    <row r="151" spans="1:37" ht="12.75">
      <c r="A151" s="1">
        <v>41159</v>
      </c>
      <c r="B151">
        <f t="shared" si="106"/>
        <v>8</v>
      </c>
      <c r="C151">
        <f t="shared" si="107"/>
        <v>10</v>
      </c>
      <c r="D151" s="9">
        <f t="shared" si="105"/>
        <v>0.84251968503937</v>
      </c>
      <c r="E151" s="3">
        <f t="shared" si="108"/>
        <v>13.36</v>
      </c>
      <c r="F151" s="3">
        <f t="shared" si="109"/>
        <v>12.2</v>
      </c>
      <c r="G151" s="3">
        <f t="shared" si="110"/>
        <v>15.4</v>
      </c>
      <c r="H151" s="3">
        <f t="shared" si="111"/>
        <v>133.6</v>
      </c>
      <c r="I151" s="7">
        <f t="shared" si="112"/>
        <v>20.139100000000017</v>
      </c>
      <c r="J151" s="5">
        <v>15.4</v>
      </c>
      <c r="K151" s="5">
        <v>13.7</v>
      </c>
      <c r="L151" s="5">
        <v>13.7</v>
      </c>
      <c r="M151" s="5">
        <v>14.2</v>
      </c>
      <c r="N151" s="5">
        <v>13</v>
      </c>
      <c r="O151" s="5">
        <v>13.6</v>
      </c>
      <c r="P151" s="5">
        <v>12.3</v>
      </c>
      <c r="Q151" s="5">
        <v>13.1</v>
      </c>
      <c r="R151" s="5">
        <v>12.4</v>
      </c>
      <c r="S151" s="5">
        <v>12.2</v>
      </c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6"/>
      <c r="AK151" s="6"/>
    </row>
    <row r="152" spans="1:37" ht="12.75">
      <c r="A152" s="1">
        <v>41160</v>
      </c>
      <c r="B152">
        <f t="shared" si="106"/>
        <v>8</v>
      </c>
      <c r="C152">
        <f t="shared" si="107"/>
        <v>6</v>
      </c>
      <c r="D152" s="9">
        <f t="shared" si="105"/>
        <v>0.824</v>
      </c>
      <c r="E152" s="3">
        <f t="shared" si="108"/>
        <v>13.9</v>
      </c>
      <c r="F152" s="3">
        <f t="shared" si="109"/>
        <v>12.7</v>
      </c>
      <c r="G152" s="3">
        <f t="shared" si="110"/>
        <v>15.9</v>
      </c>
      <c r="H152" s="3">
        <f t="shared" si="111"/>
        <v>83.4</v>
      </c>
      <c r="I152" s="7">
        <f t="shared" si="112"/>
        <v>20.222500000000018</v>
      </c>
      <c r="J152" s="5">
        <v>15.9</v>
      </c>
      <c r="K152" s="5">
        <v>14.3</v>
      </c>
      <c r="L152" s="5">
        <v>13.3</v>
      </c>
      <c r="M152" s="5">
        <v>13.5</v>
      </c>
      <c r="N152" s="5">
        <v>12.7</v>
      </c>
      <c r="O152" s="5">
        <v>13.7</v>
      </c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6"/>
      <c r="AK152" s="6"/>
    </row>
    <row r="153" spans="1:37" ht="12.75">
      <c r="A153" s="1">
        <v>41161</v>
      </c>
      <c r="B153">
        <f t="shared" si="106"/>
        <v>8</v>
      </c>
      <c r="C153">
        <f t="shared" si="107"/>
        <v>5</v>
      </c>
      <c r="D153" s="9">
        <f t="shared" si="105"/>
        <v>0.8048780487804879</v>
      </c>
      <c r="E153" s="3">
        <f t="shared" si="108"/>
        <v>12.939999999999998</v>
      </c>
      <c r="F153" s="3">
        <f t="shared" si="109"/>
        <v>12.1</v>
      </c>
      <c r="G153" s="3">
        <f t="shared" si="110"/>
        <v>13.9</v>
      </c>
      <c r="H153" s="3">
        <f t="shared" si="111"/>
        <v>64.69999999999999</v>
      </c>
      <c r="I153" s="7">
        <f t="shared" si="112"/>
        <v>20.287200000000016</v>
      </c>
      <c r="J153" s="5">
        <v>13.2</v>
      </c>
      <c r="K153" s="5">
        <v>12.1</v>
      </c>
      <c r="L153" s="5">
        <v>13.9</v>
      </c>
      <c r="M153" s="5">
        <v>12.2</v>
      </c>
      <c r="N153" s="5">
        <v>13.3</v>
      </c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6"/>
      <c r="AK153" s="6"/>
    </row>
    <row r="154" spans="1:37" ht="12.75">
      <c r="A154" s="1">
        <v>41162</v>
      </c>
      <c r="B154">
        <f t="shared" si="106"/>
        <v>8</v>
      </c>
      <c r="C154">
        <f t="shared" si="107"/>
        <v>12</v>
      </c>
      <c r="D154" s="9">
        <f t="shared" si="105"/>
        <v>0.8677685950413223</v>
      </c>
      <c r="E154" s="3">
        <f t="shared" si="108"/>
        <v>13.525</v>
      </c>
      <c r="F154" s="3">
        <f t="shared" si="109"/>
        <v>12.1</v>
      </c>
      <c r="G154" s="3">
        <f t="shared" si="110"/>
        <v>15.8</v>
      </c>
      <c r="H154" s="3">
        <f t="shared" si="111"/>
        <v>162.3</v>
      </c>
      <c r="I154" s="7">
        <f t="shared" si="112"/>
        <v>20.449500000000015</v>
      </c>
      <c r="J154" s="5">
        <v>15.8</v>
      </c>
      <c r="K154" s="5">
        <v>12.4</v>
      </c>
      <c r="L154" s="5">
        <v>14</v>
      </c>
      <c r="M154" s="5">
        <v>14.1</v>
      </c>
      <c r="N154" s="5">
        <v>12.1</v>
      </c>
      <c r="O154" s="5">
        <v>14</v>
      </c>
      <c r="P154" s="5">
        <v>13.4</v>
      </c>
      <c r="Q154" s="5">
        <v>13.2</v>
      </c>
      <c r="R154" s="5">
        <v>14.2</v>
      </c>
      <c r="S154" s="5">
        <v>12.9</v>
      </c>
      <c r="T154" s="5">
        <v>13.2</v>
      </c>
      <c r="U154" s="5">
        <v>13</v>
      </c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6"/>
      <c r="AK154" s="6"/>
    </row>
    <row r="155" spans="1:37" ht="12.75">
      <c r="A155" s="1">
        <v>41163</v>
      </c>
      <c r="B155">
        <f t="shared" si="106"/>
        <v>8</v>
      </c>
      <c r="C155">
        <f t="shared" si="107"/>
        <v>7</v>
      </c>
      <c r="D155" s="9">
        <f t="shared" si="105"/>
        <v>0.8907563025210085</v>
      </c>
      <c r="E155" s="3">
        <f t="shared" si="108"/>
        <v>13.471428571428572</v>
      </c>
      <c r="F155" s="3">
        <f t="shared" si="109"/>
        <v>11.9</v>
      </c>
      <c r="G155" s="3">
        <f t="shared" si="110"/>
        <v>15.3</v>
      </c>
      <c r="H155" s="3">
        <f t="shared" si="111"/>
        <v>94.3</v>
      </c>
      <c r="I155" s="7">
        <f t="shared" si="112"/>
        <v>20.543800000000015</v>
      </c>
      <c r="J155" s="5">
        <v>15.3</v>
      </c>
      <c r="K155" s="5">
        <v>13.5</v>
      </c>
      <c r="L155" s="5">
        <v>11.9</v>
      </c>
      <c r="M155" s="5">
        <v>14</v>
      </c>
      <c r="N155" s="5">
        <v>12.6</v>
      </c>
      <c r="O155" s="5">
        <v>13.6</v>
      </c>
      <c r="P155" s="5">
        <v>13.4</v>
      </c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6"/>
      <c r="AK155" s="6"/>
    </row>
    <row r="156" spans="1:37" ht="12.75">
      <c r="A156" s="1">
        <v>41164</v>
      </c>
      <c r="B156">
        <f t="shared" si="106"/>
        <v>8</v>
      </c>
      <c r="C156">
        <f t="shared" si="107"/>
        <v>8</v>
      </c>
      <c r="D156" s="9">
        <f t="shared" si="105"/>
        <v>0.9401709401709402</v>
      </c>
      <c r="E156" s="3">
        <f t="shared" si="108"/>
        <v>13.424999999999999</v>
      </c>
      <c r="F156" s="3">
        <f t="shared" si="109"/>
        <v>11.1</v>
      </c>
      <c r="G156" s="3">
        <f t="shared" si="110"/>
        <v>15.2</v>
      </c>
      <c r="H156" s="3">
        <f t="shared" si="111"/>
        <v>107.39999999999999</v>
      </c>
      <c r="I156" s="7">
        <f t="shared" si="112"/>
        <v>20.651200000000014</v>
      </c>
      <c r="J156" s="5">
        <v>13</v>
      </c>
      <c r="K156" s="5">
        <v>13.8</v>
      </c>
      <c r="L156" s="5">
        <v>13.9</v>
      </c>
      <c r="M156" s="5">
        <v>15.2</v>
      </c>
      <c r="N156" s="5">
        <v>11.1</v>
      </c>
      <c r="O156" s="5">
        <v>14.1</v>
      </c>
      <c r="P156" s="5">
        <v>12.2</v>
      </c>
      <c r="Q156" s="5">
        <v>14.1</v>
      </c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6"/>
      <c r="AK156" s="6"/>
    </row>
    <row r="157" spans="1:37" ht="12.75">
      <c r="A157" s="1">
        <v>41165</v>
      </c>
      <c r="B157">
        <f t="shared" si="106"/>
        <v>8</v>
      </c>
      <c r="C157">
        <f t="shared" si="107"/>
        <v>6</v>
      </c>
      <c r="D157" s="9">
        <f t="shared" si="105"/>
        <v>0.9478260869565217</v>
      </c>
      <c r="E157" s="3">
        <f t="shared" si="108"/>
        <v>13.733333333333334</v>
      </c>
      <c r="F157" s="3">
        <f t="shared" si="109"/>
        <v>12.6</v>
      </c>
      <c r="G157" s="3">
        <f t="shared" si="110"/>
        <v>15.3</v>
      </c>
      <c r="H157" s="3">
        <f t="shared" si="111"/>
        <v>82.4</v>
      </c>
      <c r="I157" s="7">
        <f t="shared" si="112"/>
        <v>20.733600000000013</v>
      </c>
      <c r="J157" s="5">
        <v>13.3</v>
      </c>
      <c r="K157" s="5">
        <v>14.5</v>
      </c>
      <c r="L157" s="5">
        <v>15.3</v>
      </c>
      <c r="M157" s="5">
        <v>12.6</v>
      </c>
      <c r="N157" s="5">
        <v>13.2</v>
      </c>
      <c r="O157" s="5">
        <v>13.5</v>
      </c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6"/>
      <c r="AK157" s="6"/>
    </row>
    <row r="158" spans="1:37" ht="12.75">
      <c r="A158" s="1">
        <v>41166</v>
      </c>
      <c r="B158">
        <f t="shared" si="106"/>
        <v>8</v>
      </c>
      <c r="C158">
        <f t="shared" si="107"/>
        <v>9</v>
      </c>
      <c r="D158" s="9">
        <f t="shared" si="105"/>
        <v>0.9646017699115044</v>
      </c>
      <c r="E158" s="3">
        <f t="shared" si="108"/>
        <v>13.700000000000001</v>
      </c>
      <c r="F158" s="3">
        <f t="shared" si="109"/>
        <v>12.9</v>
      </c>
      <c r="G158" s="3">
        <f t="shared" si="110"/>
        <v>15.3</v>
      </c>
      <c r="H158" s="3">
        <f t="shared" si="111"/>
        <v>123.30000000000001</v>
      </c>
      <c r="I158" s="7">
        <f t="shared" si="112"/>
        <v>20.856900000000014</v>
      </c>
      <c r="J158" s="5">
        <v>14</v>
      </c>
      <c r="K158" s="5">
        <v>15.3</v>
      </c>
      <c r="L158" s="5">
        <v>13.5</v>
      </c>
      <c r="M158" s="5">
        <v>13.2</v>
      </c>
      <c r="N158" s="5">
        <v>13.2</v>
      </c>
      <c r="O158" s="5">
        <v>13.8</v>
      </c>
      <c r="P158" s="5">
        <v>13.7</v>
      </c>
      <c r="Q158" s="5">
        <v>13.7</v>
      </c>
      <c r="R158" s="5">
        <v>12.9</v>
      </c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6"/>
      <c r="AK158" s="6"/>
    </row>
    <row r="159" spans="1:37" ht="12.75">
      <c r="A159" s="1">
        <v>41167</v>
      </c>
      <c r="B159">
        <f aca="true" t="shared" si="113" ref="B159:B170">B158</f>
        <v>8</v>
      </c>
      <c r="C159">
        <f aca="true" t="shared" si="114" ref="C159:C170">COUNT(J159:AH159)</f>
        <v>7</v>
      </c>
      <c r="D159" s="9">
        <f aca="true" t="shared" si="115" ref="D159:D170">SUM(C146:C159)/SUM(B146:B159)</f>
        <v>0.9732142857142857</v>
      </c>
      <c r="E159" s="3">
        <f aca="true" t="shared" si="116" ref="E159:E170">AVERAGE(J159:AH159)</f>
        <v>13.12857142857143</v>
      </c>
      <c r="F159" s="3">
        <f aca="true" t="shared" si="117" ref="F159:F170">MIN(J159:AH159)</f>
        <v>12.4</v>
      </c>
      <c r="G159" s="3">
        <f aca="true" t="shared" si="118" ref="G159:G170">MAX(J159:AH159)</f>
        <v>14.7</v>
      </c>
      <c r="H159" s="3">
        <f aca="true" t="shared" si="119" ref="H159:H170">SUM(J159:AH159)</f>
        <v>91.9</v>
      </c>
      <c r="I159" s="7">
        <f aca="true" t="shared" si="120" ref="I159:I170">H159/1000+I158</f>
        <v>20.948800000000013</v>
      </c>
      <c r="J159" s="5">
        <v>14.7</v>
      </c>
      <c r="K159" s="5">
        <v>12.5</v>
      </c>
      <c r="L159" s="5">
        <v>12.5</v>
      </c>
      <c r="M159" s="5">
        <v>13.7</v>
      </c>
      <c r="N159" s="5">
        <v>13.5</v>
      </c>
      <c r="O159" s="5">
        <v>12.6</v>
      </c>
      <c r="P159" s="5">
        <v>12.4</v>
      </c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6"/>
      <c r="AK159" s="6"/>
    </row>
    <row r="160" spans="1:37" ht="12.75">
      <c r="A160" s="1">
        <v>41168</v>
      </c>
      <c r="B160">
        <f t="shared" si="113"/>
        <v>8</v>
      </c>
      <c r="C160">
        <f t="shared" si="114"/>
        <v>6</v>
      </c>
      <c r="D160" s="9">
        <f t="shared" si="115"/>
        <v>0.9553571428571429</v>
      </c>
      <c r="E160" s="3">
        <f t="shared" si="116"/>
        <v>13.366666666666667</v>
      </c>
      <c r="F160" s="3">
        <f t="shared" si="117"/>
        <v>12.2</v>
      </c>
      <c r="G160" s="3">
        <f t="shared" si="118"/>
        <v>14.3</v>
      </c>
      <c r="H160" s="3">
        <f t="shared" si="119"/>
        <v>80.2</v>
      </c>
      <c r="I160" s="7">
        <f t="shared" si="120"/>
        <v>21.029000000000014</v>
      </c>
      <c r="J160" s="5">
        <v>14.2</v>
      </c>
      <c r="K160" s="5">
        <v>12.9</v>
      </c>
      <c r="L160" s="5">
        <v>14.1</v>
      </c>
      <c r="M160" s="5">
        <v>12.5</v>
      </c>
      <c r="N160" s="5">
        <v>14.3</v>
      </c>
      <c r="O160" s="5">
        <v>12.2</v>
      </c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6"/>
      <c r="AK160" s="6"/>
    </row>
    <row r="161" spans="1:37" ht="12.75">
      <c r="A161" s="1">
        <v>41169</v>
      </c>
      <c r="B161">
        <f t="shared" si="113"/>
        <v>8</v>
      </c>
      <c r="C161">
        <f t="shared" si="114"/>
        <v>10</v>
      </c>
      <c r="D161" s="9">
        <f t="shared" si="115"/>
        <v>1</v>
      </c>
      <c r="E161" s="3">
        <f t="shared" si="116"/>
        <v>13.77</v>
      </c>
      <c r="F161" s="3">
        <f t="shared" si="117"/>
        <v>12.3</v>
      </c>
      <c r="G161" s="3">
        <f t="shared" si="118"/>
        <v>15.6</v>
      </c>
      <c r="H161" s="3">
        <f t="shared" si="119"/>
        <v>137.7</v>
      </c>
      <c r="I161" s="7">
        <f t="shared" si="120"/>
        <v>21.166700000000013</v>
      </c>
      <c r="J161" s="5">
        <v>14</v>
      </c>
      <c r="K161" s="5">
        <v>15.6</v>
      </c>
      <c r="L161" s="5">
        <v>13.7</v>
      </c>
      <c r="M161" s="5">
        <v>12.3</v>
      </c>
      <c r="N161" s="5">
        <v>13.4</v>
      </c>
      <c r="O161" s="5">
        <v>14.5</v>
      </c>
      <c r="P161" s="5">
        <v>13.7</v>
      </c>
      <c r="Q161" s="5">
        <v>13.8</v>
      </c>
      <c r="R161" s="5">
        <v>13</v>
      </c>
      <c r="S161" s="5">
        <v>13.7</v>
      </c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6"/>
      <c r="AK161" s="6"/>
    </row>
    <row r="162" spans="1:37" ht="12.75">
      <c r="A162" s="1">
        <v>41170</v>
      </c>
      <c r="B162">
        <f t="shared" si="113"/>
        <v>8</v>
      </c>
      <c r="C162">
        <f t="shared" si="114"/>
        <v>5</v>
      </c>
      <c r="D162" s="9">
        <f t="shared" si="115"/>
        <v>0.9285714285714286</v>
      </c>
      <c r="E162" s="3">
        <f t="shared" si="116"/>
        <v>13.48</v>
      </c>
      <c r="F162" s="3">
        <f t="shared" si="117"/>
        <v>11.8</v>
      </c>
      <c r="G162" s="3">
        <f t="shared" si="118"/>
        <v>15.8</v>
      </c>
      <c r="H162" s="3">
        <f t="shared" si="119"/>
        <v>67.4</v>
      </c>
      <c r="I162" s="7">
        <f t="shared" si="120"/>
        <v>21.234100000000012</v>
      </c>
      <c r="J162" s="5">
        <v>15.8</v>
      </c>
      <c r="K162" s="5">
        <v>13.8</v>
      </c>
      <c r="L162" s="5">
        <v>11.8</v>
      </c>
      <c r="M162" s="5">
        <v>13.4</v>
      </c>
      <c r="N162" s="5">
        <v>12.6</v>
      </c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6"/>
      <c r="AK162" s="6"/>
    </row>
    <row r="163" spans="1:37" ht="12.75">
      <c r="A163" s="1">
        <v>41171</v>
      </c>
      <c r="B163">
        <f t="shared" si="113"/>
        <v>8</v>
      </c>
      <c r="C163">
        <f t="shared" si="114"/>
        <v>1</v>
      </c>
      <c r="D163" s="9">
        <f t="shared" si="115"/>
        <v>0.9107142857142857</v>
      </c>
      <c r="E163" s="3">
        <f t="shared" si="116"/>
        <v>13.3</v>
      </c>
      <c r="F163" s="3">
        <f t="shared" si="117"/>
        <v>13.3</v>
      </c>
      <c r="G163" s="3">
        <f t="shared" si="118"/>
        <v>13.3</v>
      </c>
      <c r="H163" s="3">
        <f t="shared" si="119"/>
        <v>13.3</v>
      </c>
      <c r="I163" s="7">
        <f t="shared" si="120"/>
        <v>21.247400000000013</v>
      </c>
      <c r="J163" s="5">
        <v>13.3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6"/>
      <c r="AK163" s="6"/>
    </row>
    <row r="164" spans="1:37" ht="12.75">
      <c r="A164" s="1">
        <v>41172</v>
      </c>
      <c r="B164">
        <f t="shared" si="113"/>
        <v>8</v>
      </c>
      <c r="C164">
        <f t="shared" si="114"/>
        <v>6</v>
      </c>
      <c r="D164" s="9">
        <f t="shared" si="115"/>
        <v>0.875</v>
      </c>
      <c r="E164" s="3">
        <f t="shared" si="116"/>
        <v>13.5</v>
      </c>
      <c r="F164" s="3">
        <f t="shared" si="117"/>
        <v>11.8</v>
      </c>
      <c r="G164" s="3">
        <f t="shared" si="118"/>
        <v>15.8</v>
      </c>
      <c r="H164" s="3">
        <f t="shared" si="119"/>
        <v>81</v>
      </c>
      <c r="I164" s="7">
        <f t="shared" si="120"/>
        <v>21.328400000000013</v>
      </c>
      <c r="J164" s="5">
        <v>15.8</v>
      </c>
      <c r="K164" s="5">
        <v>13.7</v>
      </c>
      <c r="L164" s="5">
        <v>13.4</v>
      </c>
      <c r="M164" s="5">
        <v>11.8</v>
      </c>
      <c r="N164" s="5">
        <v>12.6</v>
      </c>
      <c r="O164" s="5">
        <v>13.7</v>
      </c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6"/>
      <c r="AK164" s="6"/>
    </row>
    <row r="165" spans="1:37" ht="12.75">
      <c r="A165" s="1">
        <v>41173</v>
      </c>
      <c r="B165">
        <f t="shared" si="113"/>
        <v>8</v>
      </c>
      <c r="C165">
        <f t="shared" si="114"/>
        <v>7</v>
      </c>
      <c r="D165" s="9">
        <f t="shared" si="115"/>
        <v>0.8482142857142857</v>
      </c>
      <c r="E165" s="3">
        <f t="shared" si="116"/>
        <v>13.671428571428569</v>
      </c>
      <c r="F165" s="3">
        <f t="shared" si="117"/>
        <v>11.9</v>
      </c>
      <c r="G165" s="3">
        <f t="shared" si="118"/>
        <v>15.8</v>
      </c>
      <c r="H165" s="3">
        <f t="shared" si="119"/>
        <v>95.69999999999999</v>
      </c>
      <c r="I165" s="7">
        <f t="shared" si="120"/>
        <v>21.424100000000013</v>
      </c>
      <c r="J165" s="5">
        <v>15.8</v>
      </c>
      <c r="K165" s="5">
        <v>11.9</v>
      </c>
      <c r="L165" s="5">
        <v>12.2</v>
      </c>
      <c r="M165" s="5">
        <v>14</v>
      </c>
      <c r="N165" s="5">
        <v>15.6</v>
      </c>
      <c r="O165" s="5">
        <v>12.6</v>
      </c>
      <c r="P165" s="5">
        <v>13.6</v>
      </c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6"/>
      <c r="AK165" s="6"/>
    </row>
    <row r="166" spans="1:37" ht="12.75">
      <c r="A166" s="1">
        <v>41174</v>
      </c>
      <c r="B166">
        <f t="shared" si="113"/>
        <v>8</v>
      </c>
      <c r="C166">
        <f t="shared" si="114"/>
        <v>5</v>
      </c>
      <c r="D166" s="9">
        <f t="shared" si="115"/>
        <v>0.8392857142857143</v>
      </c>
      <c r="E166" s="3">
        <f t="shared" si="116"/>
        <v>13.66</v>
      </c>
      <c r="F166" s="3">
        <f t="shared" si="117"/>
        <v>12</v>
      </c>
      <c r="G166" s="3">
        <f t="shared" si="118"/>
        <v>15.5</v>
      </c>
      <c r="H166" s="3">
        <f t="shared" si="119"/>
        <v>68.3</v>
      </c>
      <c r="I166" s="7">
        <f t="shared" si="120"/>
        <v>21.492400000000014</v>
      </c>
      <c r="J166" s="5">
        <v>14</v>
      </c>
      <c r="K166" s="5">
        <v>14</v>
      </c>
      <c r="L166" s="5">
        <v>12.8</v>
      </c>
      <c r="M166" s="5">
        <v>15.5</v>
      </c>
      <c r="N166" s="5">
        <v>12</v>
      </c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6"/>
      <c r="AK166" s="6"/>
    </row>
    <row r="167" spans="1:37" ht="12.75">
      <c r="A167" s="1">
        <v>41175</v>
      </c>
      <c r="B167">
        <f t="shared" si="113"/>
        <v>8</v>
      </c>
      <c r="C167">
        <f t="shared" si="114"/>
        <v>5</v>
      </c>
      <c r="D167" s="9">
        <f t="shared" si="115"/>
        <v>0.8392857142857143</v>
      </c>
      <c r="E167" s="3">
        <f t="shared" si="116"/>
        <v>13.539999999999997</v>
      </c>
      <c r="F167" s="3">
        <f t="shared" si="117"/>
        <v>12.1</v>
      </c>
      <c r="G167" s="3">
        <f t="shared" si="118"/>
        <v>15.3</v>
      </c>
      <c r="H167" s="3">
        <f t="shared" si="119"/>
        <v>67.69999999999999</v>
      </c>
      <c r="I167" s="7">
        <f t="shared" si="120"/>
        <v>21.560100000000013</v>
      </c>
      <c r="J167" s="5">
        <v>15.3</v>
      </c>
      <c r="K167" s="5">
        <v>12.6</v>
      </c>
      <c r="L167" s="5">
        <v>13.7</v>
      </c>
      <c r="M167" s="5">
        <v>14</v>
      </c>
      <c r="N167" s="5">
        <v>12.1</v>
      </c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6"/>
      <c r="AK167" s="6"/>
    </row>
    <row r="168" spans="1:37" ht="12.75">
      <c r="A168" s="1">
        <v>41176</v>
      </c>
      <c r="B168">
        <f t="shared" si="113"/>
        <v>8</v>
      </c>
      <c r="C168">
        <f t="shared" si="114"/>
        <v>3</v>
      </c>
      <c r="D168" s="9">
        <f t="shared" si="115"/>
        <v>0.7589285714285714</v>
      </c>
      <c r="E168" s="3">
        <f t="shared" si="116"/>
        <v>13.6</v>
      </c>
      <c r="F168" s="3">
        <f t="shared" si="117"/>
        <v>12</v>
      </c>
      <c r="G168" s="3">
        <f t="shared" si="118"/>
        <v>15.1</v>
      </c>
      <c r="H168" s="3">
        <f t="shared" si="119"/>
        <v>40.8</v>
      </c>
      <c r="I168" s="7">
        <f t="shared" si="120"/>
        <v>21.600900000000014</v>
      </c>
      <c r="J168" s="5">
        <v>13.7</v>
      </c>
      <c r="K168" s="5">
        <v>15.1</v>
      </c>
      <c r="L168" s="5">
        <v>12</v>
      </c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6"/>
      <c r="AK168" s="6"/>
    </row>
    <row r="169" spans="1:37" ht="12.75">
      <c r="A169" s="1">
        <v>41177</v>
      </c>
      <c r="B169">
        <f t="shared" si="113"/>
        <v>8</v>
      </c>
      <c r="C169">
        <f t="shared" si="114"/>
        <v>7</v>
      </c>
      <c r="D169" s="9">
        <f t="shared" si="115"/>
        <v>0.7589285714285714</v>
      </c>
      <c r="E169" s="3">
        <f t="shared" si="116"/>
        <v>13.142857142857142</v>
      </c>
      <c r="F169" s="3">
        <f t="shared" si="117"/>
        <v>10.4</v>
      </c>
      <c r="G169" s="3">
        <f t="shared" si="118"/>
        <v>15.5</v>
      </c>
      <c r="H169" s="3">
        <f t="shared" si="119"/>
        <v>92</v>
      </c>
      <c r="I169" s="7">
        <f t="shared" si="120"/>
        <v>21.692900000000012</v>
      </c>
      <c r="J169" s="5">
        <v>13.5</v>
      </c>
      <c r="K169" s="5">
        <v>12.2</v>
      </c>
      <c r="L169" s="5">
        <v>13.8</v>
      </c>
      <c r="M169" s="5">
        <v>13.8</v>
      </c>
      <c r="N169" s="5">
        <v>12.8</v>
      </c>
      <c r="O169" s="5">
        <v>15.5</v>
      </c>
      <c r="P169" s="5">
        <v>10.4</v>
      </c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6"/>
      <c r="AK169" s="6"/>
    </row>
    <row r="170" spans="1:37" ht="12.75">
      <c r="A170" s="1">
        <v>41178</v>
      </c>
      <c r="B170">
        <f t="shared" si="113"/>
        <v>8</v>
      </c>
      <c r="C170">
        <f t="shared" si="114"/>
        <v>5</v>
      </c>
      <c r="D170" s="9">
        <f t="shared" si="115"/>
        <v>0.7321428571428571</v>
      </c>
      <c r="E170" s="3">
        <f t="shared" si="116"/>
        <v>13.4</v>
      </c>
      <c r="F170" s="3">
        <f t="shared" si="117"/>
        <v>11.7</v>
      </c>
      <c r="G170" s="3">
        <f t="shared" si="118"/>
        <v>16.2</v>
      </c>
      <c r="H170" s="3">
        <f t="shared" si="119"/>
        <v>67</v>
      </c>
      <c r="I170" s="7">
        <f t="shared" si="120"/>
        <v>21.759900000000012</v>
      </c>
      <c r="J170" s="5">
        <v>16.2</v>
      </c>
      <c r="K170" s="5">
        <v>13.8</v>
      </c>
      <c r="L170" s="5">
        <v>11.8</v>
      </c>
      <c r="M170" s="5">
        <v>11.7</v>
      </c>
      <c r="N170" s="5">
        <v>13.5</v>
      </c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6"/>
      <c r="AK170" s="6"/>
    </row>
    <row r="171" spans="1:37" ht="12.75">
      <c r="A171" s="1">
        <v>41179</v>
      </c>
      <c r="B171">
        <f aca="true" t="shared" si="121" ref="B171:B182">B170</f>
        <v>8</v>
      </c>
      <c r="C171">
        <f aca="true" t="shared" si="122" ref="C171:C179">COUNT(J171:AH171)</f>
        <v>5</v>
      </c>
      <c r="D171" s="9">
        <f aca="true" t="shared" si="123" ref="D171:D179">SUM(C158:C171)/SUM(B158:B171)</f>
        <v>0.7232142857142857</v>
      </c>
      <c r="E171" s="3">
        <f aca="true" t="shared" si="124" ref="E171:E179">AVERAGE(J171:AH171)</f>
        <v>13.059999999999999</v>
      </c>
      <c r="F171" s="3">
        <f aca="true" t="shared" si="125" ref="F171:F179">MIN(J171:AH171)</f>
        <v>12</v>
      </c>
      <c r="G171" s="3">
        <f aca="true" t="shared" si="126" ref="G171:G179">MAX(J171:AH171)</f>
        <v>14.5</v>
      </c>
      <c r="H171" s="3">
        <f aca="true" t="shared" si="127" ref="H171:H179">SUM(J171:AH171)</f>
        <v>65.3</v>
      </c>
      <c r="I171" s="7">
        <f aca="true" t="shared" si="128" ref="I171:I179">H171/1000+I170</f>
        <v>21.825200000000013</v>
      </c>
      <c r="J171" s="5">
        <v>14.5</v>
      </c>
      <c r="K171" s="5">
        <v>12</v>
      </c>
      <c r="L171" s="5">
        <v>13.8</v>
      </c>
      <c r="M171" s="5">
        <v>12.7</v>
      </c>
      <c r="N171" s="5">
        <v>12.3</v>
      </c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6"/>
      <c r="AK171" s="6"/>
    </row>
    <row r="172" spans="1:37" ht="12.75">
      <c r="A172" s="1">
        <v>41180</v>
      </c>
      <c r="B172">
        <f t="shared" si="121"/>
        <v>8</v>
      </c>
      <c r="C172">
        <f t="shared" si="122"/>
        <v>4</v>
      </c>
      <c r="D172" s="9">
        <f t="shared" si="123"/>
        <v>0.6785714285714286</v>
      </c>
      <c r="E172" s="3">
        <f t="shared" si="124"/>
        <v>14.425</v>
      </c>
      <c r="F172" s="3">
        <f t="shared" si="125"/>
        <v>13.4</v>
      </c>
      <c r="G172" s="3">
        <f t="shared" si="126"/>
        <v>15.3</v>
      </c>
      <c r="H172" s="3">
        <f t="shared" si="127"/>
        <v>57.7</v>
      </c>
      <c r="I172" s="7">
        <f t="shared" si="128"/>
        <v>21.882900000000014</v>
      </c>
      <c r="J172" s="5">
        <v>13.4</v>
      </c>
      <c r="K172" s="5">
        <v>15.3</v>
      </c>
      <c r="L172" s="5">
        <v>13.7</v>
      </c>
      <c r="M172" s="5">
        <v>15.3</v>
      </c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6"/>
      <c r="AK172" s="6"/>
    </row>
    <row r="173" spans="1:37" ht="12.75">
      <c r="A173" s="1">
        <v>41181</v>
      </c>
      <c r="B173">
        <f t="shared" si="121"/>
        <v>8</v>
      </c>
      <c r="C173">
        <f t="shared" si="122"/>
        <v>7</v>
      </c>
      <c r="D173" s="9">
        <f t="shared" si="123"/>
        <v>0.6785714285714286</v>
      </c>
      <c r="E173" s="3">
        <f t="shared" si="124"/>
        <v>13.214285714285714</v>
      </c>
      <c r="F173" s="3">
        <f t="shared" si="125"/>
        <v>12</v>
      </c>
      <c r="G173" s="3">
        <f t="shared" si="126"/>
        <v>15.5</v>
      </c>
      <c r="H173" s="3">
        <f t="shared" si="127"/>
        <v>92.5</v>
      </c>
      <c r="I173" s="7">
        <f t="shared" si="128"/>
        <v>21.975400000000015</v>
      </c>
      <c r="J173" s="5">
        <v>12.9</v>
      </c>
      <c r="K173" s="5">
        <v>12</v>
      </c>
      <c r="L173" s="5">
        <v>12.2</v>
      </c>
      <c r="M173" s="5">
        <v>12.3</v>
      </c>
      <c r="N173" s="5">
        <v>14.1</v>
      </c>
      <c r="O173" s="5">
        <v>13.5</v>
      </c>
      <c r="P173" s="5">
        <v>15.5</v>
      </c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6"/>
      <c r="AK173" s="6"/>
    </row>
    <row r="174" spans="1:37" ht="12.75">
      <c r="A174" s="1">
        <v>41182</v>
      </c>
      <c r="B174">
        <f t="shared" si="121"/>
        <v>8</v>
      </c>
      <c r="C174">
        <f t="shared" si="122"/>
        <v>2</v>
      </c>
      <c r="D174" s="9">
        <f t="shared" si="123"/>
        <v>0.6428571428571429</v>
      </c>
      <c r="E174" s="3">
        <f t="shared" si="124"/>
        <v>14.7</v>
      </c>
      <c r="F174" s="3">
        <f t="shared" si="125"/>
        <v>13.7</v>
      </c>
      <c r="G174" s="3">
        <f t="shared" si="126"/>
        <v>15.7</v>
      </c>
      <c r="H174" s="3">
        <f t="shared" si="127"/>
        <v>29.4</v>
      </c>
      <c r="I174" s="7">
        <f t="shared" si="128"/>
        <v>22.004800000000014</v>
      </c>
      <c r="J174" s="5">
        <v>13.7</v>
      </c>
      <c r="K174" s="5">
        <v>15.7</v>
      </c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6"/>
      <c r="AK174" s="6"/>
    </row>
    <row r="175" spans="1:37" ht="12.75">
      <c r="A175" s="1">
        <v>41183</v>
      </c>
      <c r="B175">
        <f t="shared" si="121"/>
        <v>8</v>
      </c>
      <c r="C175">
        <f t="shared" si="122"/>
        <v>5</v>
      </c>
      <c r="D175" s="9">
        <f t="shared" si="123"/>
        <v>0.5982142857142857</v>
      </c>
      <c r="E175" s="3">
        <f t="shared" si="124"/>
        <v>12.54</v>
      </c>
      <c r="F175" s="3">
        <f t="shared" si="125"/>
        <v>12</v>
      </c>
      <c r="G175" s="3">
        <f t="shared" si="126"/>
        <v>13.3</v>
      </c>
      <c r="H175" s="3">
        <f t="shared" si="127"/>
        <v>62.699999999999996</v>
      </c>
      <c r="I175" s="7">
        <f t="shared" si="128"/>
        <v>22.067500000000013</v>
      </c>
      <c r="J175" s="5">
        <v>13.3</v>
      </c>
      <c r="K175" s="5">
        <v>13</v>
      </c>
      <c r="L175" s="5">
        <v>12</v>
      </c>
      <c r="M175" s="5">
        <v>12.3</v>
      </c>
      <c r="N175" s="5">
        <v>12.1</v>
      </c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6"/>
      <c r="AK175" s="6"/>
    </row>
    <row r="176" spans="1:37" ht="12.75">
      <c r="A176" s="1">
        <v>41184</v>
      </c>
      <c r="B176">
        <f t="shared" si="121"/>
        <v>8</v>
      </c>
      <c r="C176">
        <f t="shared" si="122"/>
        <v>4</v>
      </c>
      <c r="D176" s="9">
        <f t="shared" si="123"/>
        <v>0.5892857142857143</v>
      </c>
      <c r="E176" s="3">
        <f t="shared" si="124"/>
        <v>13.275</v>
      </c>
      <c r="F176" s="3">
        <f t="shared" si="125"/>
        <v>12.6</v>
      </c>
      <c r="G176" s="3">
        <f t="shared" si="126"/>
        <v>14</v>
      </c>
      <c r="H176" s="3">
        <f t="shared" si="127"/>
        <v>53.1</v>
      </c>
      <c r="I176" s="7">
        <f t="shared" si="128"/>
        <v>22.120600000000014</v>
      </c>
      <c r="J176" s="5">
        <v>12.6</v>
      </c>
      <c r="K176" s="5">
        <v>14</v>
      </c>
      <c r="L176" s="5">
        <v>13.9</v>
      </c>
      <c r="M176" s="5">
        <v>12.6</v>
      </c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6"/>
      <c r="AK176" s="6"/>
    </row>
    <row r="177" spans="1:37" ht="12.75">
      <c r="A177" s="1">
        <v>41185</v>
      </c>
      <c r="B177">
        <f t="shared" si="121"/>
        <v>8</v>
      </c>
      <c r="C177">
        <f t="shared" si="122"/>
        <v>7</v>
      </c>
      <c r="D177" s="9">
        <f t="shared" si="123"/>
        <v>0.6428571428571429</v>
      </c>
      <c r="E177" s="3">
        <f t="shared" si="124"/>
        <v>13.971428571428572</v>
      </c>
      <c r="F177" s="3">
        <f t="shared" si="125"/>
        <v>12.2</v>
      </c>
      <c r="G177" s="3">
        <f t="shared" si="126"/>
        <v>15.3</v>
      </c>
      <c r="H177" s="3">
        <f t="shared" si="127"/>
        <v>97.8</v>
      </c>
      <c r="I177" s="7">
        <f t="shared" si="128"/>
        <v>22.218400000000013</v>
      </c>
      <c r="J177" s="5">
        <v>13.7</v>
      </c>
      <c r="K177" s="5">
        <v>13.1</v>
      </c>
      <c r="L177" s="5">
        <v>13.5</v>
      </c>
      <c r="M177" s="5">
        <v>15.3</v>
      </c>
      <c r="N177" s="5">
        <v>12.2</v>
      </c>
      <c r="O177" s="5">
        <v>14.8</v>
      </c>
      <c r="P177" s="5">
        <v>15.2</v>
      </c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6"/>
      <c r="AK177" s="6"/>
    </row>
    <row r="178" spans="1:37" ht="12.75">
      <c r="A178" s="1">
        <v>41186</v>
      </c>
      <c r="B178">
        <f t="shared" si="121"/>
        <v>8</v>
      </c>
      <c r="C178">
        <f t="shared" si="122"/>
        <v>6</v>
      </c>
      <c r="D178" s="9">
        <f t="shared" si="123"/>
        <v>0.6428571428571429</v>
      </c>
      <c r="E178" s="3">
        <f t="shared" si="124"/>
        <v>13.533333333333331</v>
      </c>
      <c r="F178" s="3">
        <f t="shared" si="125"/>
        <v>12.5</v>
      </c>
      <c r="G178" s="3">
        <f t="shared" si="126"/>
        <v>15.1</v>
      </c>
      <c r="H178" s="3">
        <f t="shared" si="127"/>
        <v>81.19999999999999</v>
      </c>
      <c r="I178" s="7">
        <f t="shared" si="128"/>
        <v>22.299600000000012</v>
      </c>
      <c r="J178" s="5">
        <v>13</v>
      </c>
      <c r="K178" s="5">
        <v>13.1</v>
      </c>
      <c r="L178" s="5">
        <v>12.5</v>
      </c>
      <c r="M178" s="5">
        <v>14.2</v>
      </c>
      <c r="N178" s="5">
        <v>13.3</v>
      </c>
      <c r="O178" s="5">
        <v>15.1</v>
      </c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6"/>
      <c r="AK178" s="6"/>
    </row>
    <row r="179" spans="1:37" ht="12.75">
      <c r="A179" s="1">
        <v>41187</v>
      </c>
      <c r="B179">
        <f t="shared" si="121"/>
        <v>8</v>
      </c>
      <c r="C179">
        <f t="shared" si="122"/>
        <v>4</v>
      </c>
      <c r="D179" s="9">
        <f t="shared" si="123"/>
        <v>0.6160714285714286</v>
      </c>
      <c r="E179" s="3">
        <f t="shared" si="124"/>
        <v>13.8</v>
      </c>
      <c r="F179" s="3">
        <f t="shared" si="125"/>
        <v>12.9</v>
      </c>
      <c r="G179" s="3">
        <f t="shared" si="126"/>
        <v>15.3</v>
      </c>
      <c r="H179" s="3">
        <f t="shared" si="127"/>
        <v>55.2</v>
      </c>
      <c r="I179" s="7">
        <f t="shared" si="128"/>
        <v>22.35480000000001</v>
      </c>
      <c r="J179" s="5">
        <v>13.7</v>
      </c>
      <c r="K179" s="5">
        <v>15.3</v>
      </c>
      <c r="L179" s="5">
        <v>12.9</v>
      </c>
      <c r="M179" s="5">
        <v>13.3</v>
      </c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6"/>
      <c r="AK179" s="6"/>
    </row>
    <row r="180" spans="1:37" ht="12.75">
      <c r="A180" s="1">
        <v>41188</v>
      </c>
      <c r="B180">
        <f t="shared" si="121"/>
        <v>8</v>
      </c>
      <c r="C180">
        <f aca="true" t="shared" si="129" ref="C180:C186">COUNT(J180:AH180)</f>
        <v>6</v>
      </c>
      <c r="D180" s="9">
        <f aca="true" t="shared" si="130" ref="D180:D186">SUM(C167:C180)/SUM(B167:B180)</f>
        <v>0.625</v>
      </c>
      <c r="E180" s="3">
        <f aca="true" t="shared" si="131" ref="E180:E186">AVERAGE(J180:AH180)</f>
        <v>13.266666666666667</v>
      </c>
      <c r="F180" s="3">
        <f aca="true" t="shared" si="132" ref="F180:F186">MIN(J180:AH180)</f>
        <v>12</v>
      </c>
      <c r="G180" s="3">
        <f aca="true" t="shared" si="133" ref="G180:G186">MAX(J180:AH180)</f>
        <v>15.4</v>
      </c>
      <c r="H180" s="3">
        <f aca="true" t="shared" si="134" ref="H180:H186">SUM(J180:AH180)</f>
        <v>79.60000000000001</v>
      </c>
      <c r="I180" s="7">
        <f aca="true" t="shared" si="135" ref="I180:I186">H180/1000+I179</f>
        <v>22.43440000000001</v>
      </c>
      <c r="J180" s="5">
        <v>13.1</v>
      </c>
      <c r="K180" s="5">
        <v>13.9</v>
      </c>
      <c r="L180" s="5">
        <v>12.7</v>
      </c>
      <c r="M180" s="5">
        <v>12</v>
      </c>
      <c r="N180" s="5">
        <v>15.4</v>
      </c>
      <c r="O180" s="5">
        <v>12.5</v>
      </c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6"/>
      <c r="AK180" s="6"/>
    </row>
    <row r="181" spans="1:37" ht="12.75">
      <c r="A181" s="1">
        <v>41189</v>
      </c>
      <c r="B181">
        <f t="shared" si="121"/>
        <v>8</v>
      </c>
      <c r="C181">
        <f t="shared" si="129"/>
        <v>3</v>
      </c>
      <c r="D181" s="9">
        <f t="shared" si="130"/>
        <v>0.6071428571428571</v>
      </c>
      <c r="E181" s="3">
        <f t="shared" si="131"/>
        <v>14.1</v>
      </c>
      <c r="F181" s="3">
        <f t="shared" si="132"/>
        <v>12.5</v>
      </c>
      <c r="G181" s="3">
        <f t="shared" si="133"/>
        <v>15.7</v>
      </c>
      <c r="H181" s="3">
        <f t="shared" si="134"/>
        <v>42.3</v>
      </c>
      <c r="I181" s="7">
        <f t="shared" si="135"/>
        <v>22.47670000000001</v>
      </c>
      <c r="J181" s="5">
        <v>14.1</v>
      </c>
      <c r="K181" s="5">
        <v>15.7</v>
      </c>
      <c r="L181" s="5">
        <v>12.5</v>
      </c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6"/>
      <c r="AK181" s="6"/>
    </row>
    <row r="182" spans="1:37" ht="12.75">
      <c r="A182" s="1">
        <v>41190</v>
      </c>
      <c r="B182">
        <f t="shared" si="121"/>
        <v>8</v>
      </c>
      <c r="C182">
        <f t="shared" si="129"/>
        <v>3</v>
      </c>
      <c r="D182" s="9">
        <f t="shared" si="130"/>
        <v>0.6071428571428571</v>
      </c>
      <c r="E182" s="3">
        <f t="shared" si="131"/>
        <v>13.466666666666667</v>
      </c>
      <c r="F182" s="3">
        <f t="shared" si="132"/>
        <v>12.4</v>
      </c>
      <c r="G182" s="3">
        <f t="shared" si="133"/>
        <v>14.1</v>
      </c>
      <c r="H182" s="3">
        <f t="shared" si="134"/>
        <v>40.4</v>
      </c>
      <c r="I182" s="7">
        <f t="shared" si="135"/>
        <v>22.517100000000013</v>
      </c>
      <c r="J182" s="5">
        <v>12.4</v>
      </c>
      <c r="K182" s="5">
        <v>14.1</v>
      </c>
      <c r="L182" s="5">
        <v>13.9</v>
      </c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6"/>
      <c r="AK182" s="6"/>
    </row>
    <row r="183" spans="1:37" ht="12.75">
      <c r="A183" s="1">
        <v>41191</v>
      </c>
      <c r="B183">
        <v>9</v>
      </c>
      <c r="C183">
        <f t="shared" si="129"/>
        <v>4</v>
      </c>
      <c r="D183" s="9">
        <f t="shared" si="130"/>
        <v>0.5752212389380531</v>
      </c>
      <c r="E183" s="3">
        <f t="shared" si="131"/>
        <v>12.625</v>
      </c>
      <c r="F183" s="3">
        <f t="shared" si="132"/>
        <v>12.1</v>
      </c>
      <c r="G183" s="3">
        <f t="shared" si="133"/>
        <v>13.1</v>
      </c>
      <c r="H183" s="3">
        <f t="shared" si="134"/>
        <v>50.5</v>
      </c>
      <c r="I183" s="7">
        <f t="shared" si="135"/>
        <v>22.567600000000013</v>
      </c>
      <c r="J183" s="5">
        <v>12.1</v>
      </c>
      <c r="K183" s="5">
        <v>12.8</v>
      </c>
      <c r="L183" s="5">
        <v>13.1</v>
      </c>
      <c r="M183" s="5">
        <v>12.5</v>
      </c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6"/>
      <c r="AK183" s="6"/>
    </row>
    <row r="184" spans="1:37" ht="12.75">
      <c r="A184" s="1">
        <v>41192</v>
      </c>
      <c r="B184">
        <v>9</v>
      </c>
      <c r="C184">
        <f t="shared" si="129"/>
        <v>5</v>
      </c>
      <c r="D184" s="9">
        <f t="shared" si="130"/>
        <v>0.5701754385964912</v>
      </c>
      <c r="E184" s="3">
        <f t="shared" si="131"/>
        <v>13.719999999999999</v>
      </c>
      <c r="F184" s="3">
        <f t="shared" si="132"/>
        <v>13.2</v>
      </c>
      <c r="G184" s="3">
        <f t="shared" si="133"/>
        <v>14.2</v>
      </c>
      <c r="H184" s="3">
        <f t="shared" si="134"/>
        <v>68.6</v>
      </c>
      <c r="I184" s="7">
        <f t="shared" si="135"/>
        <v>22.636200000000013</v>
      </c>
      <c r="J184" s="5">
        <v>14.2</v>
      </c>
      <c r="K184" s="5">
        <v>14</v>
      </c>
      <c r="L184" s="5">
        <v>13.2</v>
      </c>
      <c r="M184" s="5">
        <v>13.6</v>
      </c>
      <c r="N184" s="5">
        <v>13.6</v>
      </c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6"/>
      <c r="AK184" s="6"/>
    </row>
    <row r="185" spans="1:37" ht="12.75">
      <c r="A185" s="1">
        <v>41193</v>
      </c>
      <c r="B185">
        <v>9</v>
      </c>
      <c r="C185">
        <f t="shared" si="129"/>
        <v>7</v>
      </c>
      <c r="D185" s="9">
        <f t="shared" si="130"/>
        <v>0.5826086956521739</v>
      </c>
      <c r="E185" s="3">
        <f t="shared" si="131"/>
        <v>14.157142857142857</v>
      </c>
      <c r="F185" s="3">
        <f t="shared" si="132"/>
        <v>12.3</v>
      </c>
      <c r="G185" s="3">
        <f t="shared" si="133"/>
        <v>16.1</v>
      </c>
      <c r="H185" s="3">
        <f t="shared" si="134"/>
        <v>99.1</v>
      </c>
      <c r="I185" s="7">
        <f t="shared" si="135"/>
        <v>22.735300000000013</v>
      </c>
      <c r="J185" s="5">
        <v>13.6</v>
      </c>
      <c r="K185" s="5">
        <v>12.7</v>
      </c>
      <c r="L185" s="5">
        <v>12.3</v>
      </c>
      <c r="M185" s="5">
        <v>13.3</v>
      </c>
      <c r="N185" s="5">
        <v>15.4</v>
      </c>
      <c r="O185" s="5">
        <v>15.7</v>
      </c>
      <c r="P185" s="5">
        <v>16.1</v>
      </c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6"/>
      <c r="AK185" s="6"/>
    </row>
    <row r="186" spans="1:37" ht="12.75">
      <c r="A186" s="1">
        <v>41194</v>
      </c>
      <c r="B186">
        <v>9</v>
      </c>
      <c r="C186">
        <f t="shared" si="129"/>
        <v>5</v>
      </c>
      <c r="D186" s="9">
        <f t="shared" si="130"/>
        <v>0.5862068965517241</v>
      </c>
      <c r="E186" s="3">
        <f t="shared" si="131"/>
        <v>14.38</v>
      </c>
      <c r="F186" s="3">
        <f t="shared" si="132"/>
        <v>13.4</v>
      </c>
      <c r="G186" s="3">
        <f t="shared" si="133"/>
        <v>15.6</v>
      </c>
      <c r="H186" s="3">
        <f t="shared" si="134"/>
        <v>71.9</v>
      </c>
      <c r="I186" s="7">
        <f t="shared" si="135"/>
        <v>22.807200000000012</v>
      </c>
      <c r="J186" s="5">
        <v>14</v>
      </c>
      <c r="K186" s="5">
        <v>13.4</v>
      </c>
      <c r="L186" s="5">
        <v>15</v>
      </c>
      <c r="M186" s="5">
        <v>15.6</v>
      </c>
      <c r="N186" s="5">
        <v>13.9</v>
      </c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6"/>
      <c r="AK186" s="6"/>
    </row>
    <row r="187" spans="1:37" ht="12.75">
      <c r="A187" s="1">
        <v>41195</v>
      </c>
      <c r="B187">
        <v>9</v>
      </c>
      <c r="C187">
        <f aca="true" t="shared" si="136" ref="C187:C193">COUNT(J187:AH187)</f>
        <v>3</v>
      </c>
      <c r="D187" s="9">
        <f aca="true" t="shared" si="137" ref="D187:D193">SUM(C174:C187)/SUM(B174:B187)</f>
        <v>0.5470085470085471</v>
      </c>
      <c r="E187" s="3">
        <f aca="true" t="shared" si="138" ref="E187:E193">AVERAGE(J187:AH187)</f>
        <v>13.666666666666666</v>
      </c>
      <c r="F187" s="3">
        <f aca="true" t="shared" si="139" ref="F187:F193">MIN(J187:AH187)</f>
        <v>13</v>
      </c>
      <c r="G187" s="3">
        <f aca="true" t="shared" si="140" ref="G187:G193">MAX(J187:AH187)</f>
        <v>14</v>
      </c>
      <c r="H187" s="3">
        <f aca="true" t="shared" si="141" ref="H187:H193">SUM(J187:AH187)</f>
        <v>41</v>
      </c>
      <c r="I187" s="7">
        <f aca="true" t="shared" si="142" ref="I187:I193">H187/1000+I186</f>
        <v>22.848200000000013</v>
      </c>
      <c r="J187" s="5">
        <v>14</v>
      </c>
      <c r="K187" s="5">
        <v>14</v>
      </c>
      <c r="L187" s="5">
        <v>13</v>
      </c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6"/>
      <c r="AK187" s="6"/>
    </row>
    <row r="188" spans="1:37" ht="12.75">
      <c r="A188" s="1">
        <v>41196</v>
      </c>
      <c r="B188">
        <v>9</v>
      </c>
      <c r="C188">
        <f t="shared" si="136"/>
        <v>3</v>
      </c>
      <c r="D188" s="9">
        <f t="shared" si="137"/>
        <v>0.5508474576271186</v>
      </c>
      <c r="E188" s="3">
        <f t="shared" si="138"/>
        <v>14.4</v>
      </c>
      <c r="F188" s="3">
        <f t="shared" si="139"/>
        <v>13.7</v>
      </c>
      <c r="G188" s="3">
        <f t="shared" si="140"/>
        <v>15.8</v>
      </c>
      <c r="H188" s="3">
        <f t="shared" si="141"/>
        <v>43.2</v>
      </c>
      <c r="I188" s="7">
        <f t="shared" si="142"/>
        <v>22.89140000000001</v>
      </c>
      <c r="J188" s="5">
        <v>13.7</v>
      </c>
      <c r="K188" s="5">
        <v>15.8</v>
      </c>
      <c r="L188" s="5">
        <v>13.7</v>
      </c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6"/>
      <c r="AK188" s="6"/>
    </row>
    <row r="189" spans="1:37" ht="12.75">
      <c r="A189" s="1">
        <v>41197</v>
      </c>
      <c r="B189">
        <v>9</v>
      </c>
      <c r="C189">
        <f t="shared" si="136"/>
        <v>5</v>
      </c>
      <c r="D189" s="9">
        <f t="shared" si="137"/>
        <v>0.5462184873949579</v>
      </c>
      <c r="E189" s="3">
        <f t="shared" si="138"/>
        <v>14.2</v>
      </c>
      <c r="F189" s="3">
        <f t="shared" si="139"/>
        <v>13.3</v>
      </c>
      <c r="G189" s="3">
        <f t="shared" si="140"/>
        <v>15.4</v>
      </c>
      <c r="H189" s="3">
        <f t="shared" si="141"/>
        <v>71</v>
      </c>
      <c r="I189" s="7">
        <f t="shared" si="142"/>
        <v>22.962400000000013</v>
      </c>
      <c r="J189" s="5">
        <v>13.6</v>
      </c>
      <c r="K189" s="5">
        <v>15.4</v>
      </c>
      <c r="L189" s="5">
        <v>13.6</v>
      </c>
      <c r="M189" s="5">
        <v>13.3</v>
      </c>
      <c r="N189" s="5">
        <v>15.1</v>
      </c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6"/>
      <c r="AK189" s="6"/>
    </row>
    <row r="190" spans="1:37" ht="12.75">
      <c r="A190" s="1">
        <v>41198</v>
      </c>
      <c r="B190">
        <v>9</v>
      </c>
      <c r="C190">
        <f t="shared" si="136"/>
        <v>4</v>
      </c>
      <c r="D190" s="9">
        <f t="shared" si="137"/>
        <v>0.5416666666666666</v>
      </c>
      <c r="E190" s="3">
        <f t="shared" si="138"/>
        <v>13.625</v>
      </c>
      <c r="F190" s="3">
        <f t="shared" si="139"/>
        <v>12.8</v>
      </c>
      <c r="G190" s="3">
        <f t="shared" si="140"/>
        <v>14.9</v>
      </c>
      <c r="H190" s="3">
        <f t="shared" si="141"/>
        <v>54.5</v>
      </c>
      <c r="I190" s="7">
        <f t="shared" si="142"/>
        <v>23.016900000000014</v>
      </c>
      <c r="J190" s="5">
        <v>14.9</v>
      </c>
      <c r="K190" s="5">
        <v>12.8</v>
      </c>
      <c r="L190" s="5">
        <v>13.4</v>
      </c>
      <c r="M190" s="5">
        <v>13.4</v>
      </c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6"/>
      <c r="AK190" s="6"/>
    </row>
    <row r="191" spans="1:37" ht="12.75">
      <c r="A191" s="1">
        <v>41199</v>
      </c>
      <c r="B191">
        <v>9</v>
      </c>
      <c r="C191">
        <f t="shared" si="136"/>
        <v>4</v>
      </c>
      <c r="D191" s="9">
        <f t="shared" si="137"/>
        <v>0.512396694214876</v>
      </c>
      <c r="E191" s="3">
        <f t="shared" si="138"/>
        <v>13.899999999999999</v>
      </c>
      <c r="F191" s="3">
        <f t="shared" si="139"/>
        <v>13.2</v>
      </c>
      <c r="G191" s="3">
        <f t="shared" si="140"/>
        <v>15.1</v>
      </c>
      <c r="H191" s="3">
        <f t="shared" si="141"/>
        <v>55.599999999999994</v>
      </c>
      <c r="I191" s="7">
        <f t="shared" si="142"/>
        <v>23.072500000000012</v>
      </c>
      <c r="J191" s="5">
        <v>15.1</v>
      </c>
      <c r="K191" s="5">
        <v>13.2</v>
      </c>
      <c r="L191" s="5">
        <v>13.9</v>
      </c>
      <c r="M191" s="5">
        <v>13.4</v>
      </c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6"/>
      <c r="AK191" s="6"/>
    </row>
    <row r="192" spans="1:37" ht="12.75">
      <c r="A192" s="1">
        <v>41200</v>
      </c>
      <c r="B192">
        <v>9</v>
      </c>
      <c r="C192">
        <f t="shared" si="136"/>
        <v>3</v>
      </c>
      <c r="D192" s="9">
        <f t="shared" si="137"/>
        <v>0.48360655737704916</v>
      </c>
      <c r="E192" s="3">
        <f t="shared" si="138"/>
        <v>14.1</v>
      </c>
      <c r="F192" s="3">
        <f t="shared" si="139"/>
        <v>13.6</v>
      </c>
      <c r="G192" s="3">
        <f t="shared" si="140"/>
        <v>15</v>
      </c>
      <c r="H192" s="3">
        <f t="shared" si="141"/>
        <v>42.3</v>
      </c>
      <c r="I192" s="7">
        <f t="shared" si="142"/>
        <v>23.114800000000013</v>
      </c>
      <c r="J192" s="5">
        <v>15</v>
      </c>
      <c r="K192" s="5">
        <v>13.7</v>
      </c>
      <c r="L192" s="5">
        <v>13.6</v>
      </c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6"/>
      <c r="AK192" s="6"/>
    </row>
    <row r="193" spans="1:37" ht="12.75">
      <c r="A193" s="1">
        <v>41201</v>
      </c>
      <c r="B193">
        <v>9</v>
      </c>
      <c r="C193">
        <f t="shared" si="136"/>
        <v>4</v>
      </c>
      <c r="D193" s="9">
        <f t="shared" si="137"/>
        <v>0.4796747967479675</v>
      </c>
      <c r="E193" s="3">
        <f t="shared" si="138"/>
        <v>13.925</v>
      </c>
      <c r="F193" s="3">
        <f t="shared" si="139"/>
        <v>12.4</v>
      </c>
      <c r="G193" s="3">
        <f t="shared" si="140"/>
        <v>15.7</v>
      </c>
      <c r="H193" s="3">
        <f t="shared" si="141"/>
        <v>55.7</v>
      </c>
      <c r="I193" s="7">
        <f t="shared" si="142"/>
        <v>23.170500000000015</v>
      </c>
      <c r="J193" s="5">
        <v>13.9</v>
      </c>
      <c r="K193" s="5">
        <v>15.7</v>
      </c>
      <c r="L193" s="5">
        <v>12.4</v>
      </c>
      <c r="M193" s="5">
        <v>13.7</v>
      </c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6"/>
      <c r="AK193" s="6"/>
    </row>
    <row r="194" spans="10:37" ht="12.75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6"/>
      <c r="AK194" s="6"/>
    </row>
    <row r="195" spans="10:37" ht="12.75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6"/>
      <c r="AK195" s="6"/>
    </row>
    <row r="196" spans="10:37" ht="12.7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6"/>
      <c r="AK196" s="6"/>
    </row>
    <row r="197" spans="10:37" ht="12.75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6"/>
      <c r="AK197" s="6"/>
    </row>
    <row r="198" spans="10:37" ht="12.75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6"/>
      <c r="AK198" s="6"/>
    </row>
    <row r="199" spans="10:37" ht="12.75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6"/>
      <c r="AK199" s="6"/>
    </row>
    <row r="200" spans="10:37" ht="12.75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6"/>
      <c r="AK200" s="6"/>
    </row>
    <row r="201" spans="10:37" ht="12.75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6"/>
      <c r="AK201" s="6"/>
    </row>
    <row r="202" spans="10:37" ht="12.75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6"/>
      <c r="AK202" s="6"/>
    </row>
    <row r="203" spans="10:37" ht="12.75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6"/>
      <c r="AK203" s="6"/>
    </row>
    <row r="204" spans="10:37" ht="12.75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6"/>
      <c r="AK204" s="6"/>
    </row>
    <row r="205" spans="10:37" ht="12.7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6"/>
      <c r="AK205" s="6"/>
    </row>
    <row r="206" spans="10:37" ht="12.7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6"/>
      <c r="AK206" s="6"/>
    </row>
    <row r="207" spans="10:37" ht="12.7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6"/>
      <c r="AK207" s="6"/>
    </row>
    <row r="208" spans="10:37" ht="12.7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6"/>
      <c r="AK208" s="6"/>
    </row>
    <row r="209" spans="10:37" ht="12.7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6"/>
      <c r="AK209" s="6"/>
    </row>
    <row r="210" spans="10:37" ht="12.7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6"/>
      <c r="AK210" s="6"/>
    </row>
    <row r="211" spans="10:35" ht="12.75"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10:35" ht="12.75"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10:35" ht="12.75"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10:35" ht="12.75"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  <row r="215" spans="10:35" ht="12.75"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</row>
    <row r="216" spans="10:35" ht="12.75"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spans="10:35" ht="12.75"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</row>
    <row r="218" spans="10:35" ht="12.75"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spans="10:35" ht="12.75"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spans="10:35" ht="12.75"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spans="10:35" ht="12.75"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spans="10:35" ht="12.75"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  <row r="223" spans="10:35" ht="12.75"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spans="10:35" ht="12.75"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  <row r="225" spans="10:35" ht="12.75"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</row>
    <row r="226" spans="10:35" ht="12.75"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</row>
    <row r="227" spans="10:35" ht="12.75"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</row>
    <row r="228" spans="10:35" ht="12.75"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</row>
    <row r="229" spans="10:35" ht="12.75"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</row>
    <row r="230" spans="10:35" ht="12.75"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</row>
    <row r="231" spans="10:35" ht="12.75"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</row>
    <row r="232" spans="10:35" ht="12.75"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</row>
    <row r="233" spans="10:35" ht="12.75"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</row>
    <row r="234" spans="10:35" ht="12.75"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</row>
    <row r="235" spans="10:35" ht="12.75"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</row>
    <row r="236" spans="10:35" ht="12.75"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</row>
    <row r="237" spans="10:35" ht="12.75"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</row>
    <row r="238" spans="10:35" ht="12.75"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</row>
    <row r="239" spans="10:35" ht="12.75"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</row>
    <row r="240" spans="10:35" ht="12.75"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</row>
    <row r="241" spans="10:35" ht="12.75"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</row>
    <row r="242" spans="10:35" ht="12.75"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</row>
    <row r="243" spans="10:35" ht="12.75"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</row>
    <row r="244" spans="10:35" ht="12.75"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</row>
    <row r="245" spans="10:35" ht="12.75"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</row>
    <row r="246" spans="10:35" ht="12.75"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</row>
    <row r="247" spans="10:35" ht="12.75"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</row>
    <row r="248" spans="10:35" ht="12.75"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</row>
    <row r="249" spans="10:35" ht="12.75"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</row>
    <row r="250" spans="10:35" ht="12.75"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</row>
    <row r="251" spans="10:35" ht="12.75"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</row>
    <row r="252" spans="10:35" ht="12.75"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</row>
    <row r="253" spans="10:35" ht="12.75"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</row>
    <row r="254" spans="10:35" ht="12.75"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</row>
    <row r="255" spans="10:35" ht="12.75"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</row>
    <row r="256" spans="10:35" ht="12.75"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</row>
    <row r="257" spans="10:35" ht="12.75"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</row>
    <row r="258" spans="10:35" ht="12.75"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</row>
    <row r="259" spans="10:35" ht="12.75"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</row>
    <row r="260" spans="10:35" ht="12.75"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</row>
    <row r="261" spans="10:35" ht="12.75"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</row>
    <row r="262" spans="10:35" ht="12.75"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</row>
    <row r="263" spans="10:35" ht="12.75"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</row>
    <row r="264" spans="10:35" ht="12.75"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</row>
    <row r="265" spans="10:35" ht="12.75"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</row>
    <row r="266" spans="10:35" ht="12.75"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</row>
    <row r="267" spans="10:35" ht="12.75"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</row>
    <row r="268" spans="10:35" ht="12.75"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</row>
    <row r="269" spans="10:35" ht="12.75"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</row>
    <row r="270" spans="10:35" ht="12.75"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</row>
    <row r="271" spans="10:35" ht="12.75"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</row>
    <row r="272" spans="10:35" ht="12.75"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</row>
    <row r="273" spans="10:35" ht="12.75"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</row>
    <row r="274" spans="10:35" ht="12.75"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</row>
    <row r="275" spans="10:35" ht="12.75"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</row>
    <row r="276" spans="10:35" ht="12.75"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</row>
    <row r="277" spans="10:35" ht="12.75"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</row>
    <row r="278" spans="10:35" ht="12.75"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</row>
    <row r="279" spans="10:35" ht="12.75"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</row>
    <row r="280" spans="10:35" ht="12.75"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</row>
    <row r="281" spans="10:35" ht="12.75"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</row>
    <row r="282" spans="10:35" ht="12.75"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</row>
    <row r="283" spans="10:35" ht="12.75"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</row>
    <row r="284" spans="10:35" ht="12.75"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</row>
    <row r="285" spans="10:35" ht="12.75"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</row>
    <row r="286" spans="10:35" ht="12.75"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</row>
    <row r="287" spans="10:35" ht="12.75"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</row>
    <row r="288" spans="10:35" ht="12.75"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</row>
    <row r="289" spans="10:35" ht="12.75"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</row>
    <row r="290" spans="10:35" ht="12.75"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</row>
    <row r="291" spans="10:35" ht="12.75"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</row>
    <row r="292" spans="10:35" ht="12.75"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</row>
    <row r="293" spans="10:35" ht="12.75"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</row>
    <row r="294" spans="10:35" ht="12.75"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</row>
    <row r="295" spans="10:35" ht="12.75"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</row>
    <row r="296" spans="10:35" ht="12.75"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</row>
    <row r="297" spans="10:35" ht="12.75"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</row>
    <row r="298" spans="10:35" ht="12.75"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</row>
    <row r="299" spans="10:35" ht="12.75"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</row>
    <row r="300" spans="10:35" ht="12.75"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</row>
    <row r="301" spans="10:35" ht="12.75"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</row>
  </sheetData>
  <mergeCells count="3">
    <mergeCell ref="H1:J1"/>
    <mergeCell ref="C1:E1"/>
    <mergeCell ref="O1:P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Oernie</cp:lastModifiedBy>
  <dcterms:created xsi:type="dcterms:W3CDTF">1996-10-17T05:27:31Z</dcterms:created>
  <dcterms:modified xsi:type="dcterms:W3CDTF">2012-10-20T16:50:40Z</dcterms:modified>
  <cp:category/>
  <cp:version/>
  <cp:contentType/>
  <cp:contentStatus/>
</cp:coreProperties>
</file>